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 &amp; Summary" state="visible" r:id="rId4"/>
    <sheet sheetId="2" name="Daily Opening Checklist" state="visible" r:id="rId5"/>
    <sheet sheetId="3" name="Quality Inspection" state="visible" r:id="rId6"/>
    <sheet sheetId="4" name="Safety Walkround" state="visible" r:id="rId7"/>
    <sheet sheetId="5" name="IT Access &amp; Security" state="visible" r:id="rId8"/>
    <sheet sheetId="6" name="Month-End Close" state="visible" r:id="rId9"/>
  </sheets>
  <calcPr calcId="171027"/>
</workbook>
</file>

<file path=xl/sharedStrings.xml><?xml version="1.0" encoding="utf-8"?>
<sst xmlns="http://schemas.openxmlformats.org/spreadsheetml/2006/main" count="952" uniqueCount="387">
  <si>
    <t>SOPvibe Master Operational SOP Checklist Workbook</t>
  </si>
  <si>
    <t>Universal ISO / OSHA / SOC 2 / US GAAP Execution Frameworks for Microsoft Excel &amp; Google Sheets</t>
  </si>
  <si>
    <t>HOW TO USE THIS WORKBOOK</t>
  </si>
  <si>
    <t>1. CHOOSE YOUR WORKFLOW: Navigate to any of the 5 specialized tabs below (Daily Opening, Quality Inspection, Safety Walkround, IT Access, Month-End Close).</t>
  </si>
  <si>
    <t>2. DUPLICATE FOR AUDIT HISTORY: Right-click the desired tab and click 'Move or Copy' &gt; 'Create a copy'. Rename the tab with your shift date (e.g., 'Opening_2026-10-18').</t>
  </si>
  <si>
    <t>3. FILL THE INPUT CELLS: Select the Status dropdown ('Pass', 'Fail', 'In Progress', 'N/A'). The sheet will automatically apply color coding (Green / Red / Amber).</t>
  </si>
  <si>
    <t>4. RECORD MEASUREMENTS: Enter specific readings (e.g., '36.2 °F', '45.02 mm', '85 Nm') in Col G. These satisfy audit trail requirements for ISO 9001 and OSHA.</t>
  </si>
  <si>
    <t>5. AUTOMATED METRICS: The top KPI card updates in real-time tracking Total Tasks, Completed Tasks, and Percentage Completion Score automatically.</t>
  </si>
  <si>
    <t>6. GOOGLE SHEETS COMPATIBLE: Upload this .xlsx directly to Google Drive and open with Google Sheets; all formulas and conditional formats work seamlessly.</t>
  </si>
  <si>
    <t>Checklist Workflow</t>
  </si>
  <si>
    <t>Target Department</t>
  </si>
  <si>
    <t>Compliance Standard</t>
  </si>
  <si>
    <t>Total Tasks</t>
  </si>
  <si>
    <t>Pass Count</t>
  </si>
  <si>
    <t>Completion Rate</t>
  </si>
  <si>
    <t>Worksheet Link</t>
  </si>
  <si>
    <t>Governance Status</t>
  </si>
  <si>
    <t>Daily Opening Checklist</t>
  </si>
  <si>
    <t>Retail &amp; Commercial Operations</t>
  </si>
  <si>
    <t>OSHA 1910 / FDA Food Code</t>
  </si>
  <si>
    <t>Go to Daily Opening Checklist</t>
  </si>
  <si>
    <t>Controlled Template</t>
  </si>
  <si>
    <t>Quality Inspection</t>
  </si>
  <si>
    <t>Quality Assurance &amp; Manufacturing</t>
  </si>
  <si>
    <t>ISO 9001:2015 / ASTM</t>
  </si>
  <si>
    <t>Go to Quality Inspection</t>
  </si>
  <si>
    <t>Safety Walkround</t>
  </si>
  <si>
    <t>Health, Safety &amp; Environment</t>
  </si>
  <si>
    <t>OSHA 29 CFR 1910 / UK HSE</t>
  </si>
  <si>
    <t>Go to Safety Walkround</t>
  </si>
  <si>
    <t>IT Access &amp; Security</t>
  </si>
  <si>
    <t>IT Operations &amp; Cybersecurity</t>
  </si>
  <si>
    <t>SOC 2 Type II / ISO 27001</t>
  </si>
  <si>
    <t>Go to IT Access &amp; Security</t>
  </si>
  <si>
    <t>Month-End Close</t>
  </si>
  <si>
    <t>Finance &amp; Accounting</t>
  </si>
  <si>
    <t>US GAAP / IFRS / SOX</t>
  </si>
  <si>
    <t>Go to Month-End Close</t>
  </si>
  <si>
    <t>SOP CHECKLIST: FACILITY DAILY OPENING &amp; OPERATIONS CHECKLIST</t>
  </si>
  <si>
    <t>Doc ID: SOP-OPS-0101 | Rev: 2026.1 | Std: OSHA 1910 / FDA Food Code</t>
  </si>
  <si>
    <t>Operating Unit: Retail &amp; Commercial Operations | Process Governance: SOPvibe Operations Standards</t>
  </si>
  <si>
    <t>Audit Verification Period: Q4 2026 | Frequency: Daily / Shift</t>
  </si>
  <si>
    <t>Total Tasks:</t>
  </si>
  <si>
    <t>Completed (Pass):</t>
  </si>
  <si>
    <t>Completion Rate:</t>
  </si>
  <si>
    <t>← Back to Master Summary &amp; Instructions</t>
  </si>
  <si>
    <t>Item #</t>
  </si>
  <si>
    <t>Task Description</t>
  </si>
  <si>
    <t>Standard / Regulation</t>
  </si>
  <si>
    <t>Assigned Owner / Role</t>
  </si>
  <si>
    <t>Frequency</t>
  </si>
  <si>
    <t>Status</t>
  </si>
  <si>
    <t>Reading / Value</t>
  </si>
  <si>
    <t>Completion Date</t>
  </si>
  <si>
    <t>Inspector Notes &amp; Corrective Actions</t>
  </si>
  <si>
    <t>1.01</t>
  </si>
  <si>
    <t>Disarm perimeter security alarm and inspect physical doors/windows for tampering</t>
  </si>
  <si>
    <t>SOP-SEC-01</t>
  </si>
  <si>
    <t>Shift Supervisor</t>
  </si>
  <si>
    <t>Daily</t>
  </si>
  <si>
    <t>Pass</t>
  </si>
  <si>
    <t>0 alerts / OK</t>
  </si>
  <si>
    <t>2026-10-18</t>
  </si>
  <si>
    <t>Alarm portal confirmed unarmed</t>
  </si>
  <si>
    <t>1.02</t>
  </si>
  <si>
    <t>Verify all emergency fire exit routes and push-bars are unobstructed and clear</t>
  </si>
  <si>
    <t>OSHA 1910.36</t>
  </si>
  <si>
    <t>100% unobstructed</t>
  </si>
  <si>
    <t>All 4 emergency exits cleared</t>
  </si>
  <si>
    <t>1.03</t>
  </si>
  <si>
    <t>Check commercial walk-in refrigeration temperature with calibrated digital probe</t>
  </si>
  <si>
    <t>FDA Food Code 3-501</t>
  </si>
  <si>
    <t>Kitchen Lead</t>
  </si>
  <si>
    <t>36.2 °F</t>
  </si>
  <si>
    <t>Target: 34°F to 38°F</t>
  </si>
  <si>
    <t>1.04</t>
  </si>
  <si>
    <t>Verify walk-in freezer internal temperature reading below threshold</t>
  </si>
  <si>
    <t>-1.8 °F</t>
  </si>
  <si>
    <t>Target: &lt; 0°F</t>
  </si>
  <si>
    <t>1.05</t>
  </si>
  <si>
    <t>Inspect hot food holding units and steam tables pre-heat baseline</t>
  </si>
  <si>
    <t>Line Cook</t>
  </si>
  <si>
    <t>145.0 °F</t>
  </si>
  <si>
    <t>Target: &gt; 135°F</t>
  </si>
  <si>
    <t>1.06</t>
  </si>
  <si>
    <t>Sanitize food contact surfaces and measure sanitizer concentration with test strips</t>
  </si>
  <si>
    <t>FDA Food Code 4-501</t>
  </si>
  <si>
    <t>200 ppm</t>
  </si>
  <si>
    <t>Quaternary ammonia strip ok</t>
  </si>
  <si>
    <t>1.07</t>
  </si>
  <si>
    <t>Inspect customer and employee handwash sinks (stocked soap, towels, hot water &gt;100°F)</t>
  </si>
  <si>
    <t>OSHA 1910.141</t>
  </si>
  <si>
    <t>104.5 °F</t>
  </si>
  <si>
    <t>Soap and paper towels restocked</t>
  </si>
  <si>
    <t>1.08</t>
  </si>
  <si>
    <t>Power on POS terminals, inspect card readers for skimming devices, balance float</t>
  </si>
  <si>
    <t>PCI-DSS v4.0</t>
  </si>
  <si>
    <t>Cash Lead</t>
  </si>
  <si>
    <t>4 terminals verified</t>
  </si>
  <si>
    <t>Cash drawers counted &amp; verified</t>
  </si>
  <si>
    <t>1.09</t>
  </si>
  <si>
    <t>Verify floor surfaces are clean, dry, and free of slip/trip hazards</t>
  </si>
  <si>
    <t>OSHA 1910.22</t>
  </si>
  <si>
    <t>Floor Lead</t>
  </si>
  <si>
    <t>Dry &amp; clean</t>
  </si>
  <si>
    <t>Entry mats positioned</t>
  </si>
  <si>
    <t>1.10</t>
  </si>
  <si>
    <t>Inspect HVAC thermostat and ambient customer area ventilation</t>
  </si>
  <si>
    <t>ASHRAE 62.1</t>
  </si>
  <si>
    <t>Facilities Tech</t>
  </si>
  <si>
    <t>70.5 °F</t>
  </si>
  <si>
    <t>System set to auto</t>
  </si>
  <si>
    <t>1.11</t>
  </si>
  <si>
    <t>Test primary exterior signage, emergency lights, and parking lot illumination</t>
  </si>
  <si>
    <t>NFPA 101</t>
  </si>
  <si>
    <t>All operational</t>
  </si>
  <si>
    <t>Illumination verified</t>
  </si>
  <si>
    <t>1.12</t>
  </si>
  <si>
    <t>Complete opening manager sign-off and lock opening shift register</t>
  </si>
  <si>
    <t>SOP-MGT-04</t>
  </si>
  <si>
    <t>General Manager</t>
  </si>
  <si>
    <t>Authorized</t>
  </si>
  <si>
    <t>Store authorized for opening</t>
  </si>
  <si>
    <t>01.13</t>
  </si>
  <si>
    <t/>
  </si>
  <si>
    <t>01.14</t>
  </si>
  <si>
    <t>01.15</t>
  </si>
  <si>
    <t>01.16</t>
  </si>
  <si>
    <t>01.17</t>
  </si>
  <si>
    <t>01.18</t>
  </si>
  <si>
    <t>Lead Inspector Sign-Off: _________________________</t>
  </si>
  <si>
    <t>Shift Supervisor Review: _________________________</t>
  </si>
  <si>
    <t>Date / Time: _________________________</t>
  </si>
  <si>
    <t>SOP CHECKLIST: ISO 9001 QUALITY CONTROL &amp; BATCH INSPECTION</t>
  </si>
  <si>
    <t>Doc ID: SOP-QA-0204 | Rev: 2026.1 | Std: ISO 9001:2015 / ASTM</t>
  </si>
  <si>
    <t>Operating Unit: Quality Assurance &amp; Manufacturing | Process Governance: SOPvibe Operations Standards</t>
  </si>
  <si>
    <t>2.01</t>
  </si>
  <si>
    <t>Verify supplier Certificate of Analysis (COA) matches purchase order specification</t>
  </si>
  <si>
    <t>ISO 9001 Cl 8.4</t>
  </si>
  <si>
    <t>QC Inspector</t>
  </si>
  <si>
    <t>Batch #QC-8921</t>
  </si>
  <si>
    <t>ERP lot allocation verified</t>
  </si>
  <si>
    <t>2.02</t>
  </si>
  <si>
    <t>Measure critical outer diameter of machined flange with calibrated digital caliper</t>
  </si>
  <si>
    <t>ISO 9001 Cl 7.1.5</t>
  </si>
  <si>
    <t>45.02 mm</t>
  </si>
  <si>
    <t>Spec: 45.00 ± 0.05 mm</t>
  </si>
  <si>
    <t>2.03</t>
  </si>
  <si>
    <t>Inspect surface roughness (Ra) with calibrated contact profilometer</t>
  </si>
  <si>
    <t>ASTM D7127</t>
  </si>
  <si>
    <t>0.64 µm</t>
  </si>
  <si>
    <t>Spec: Ra &lt; 0.80 µm</t>
  </si>
  <si>
    <t>2.04</t>
  </si>
  <si>
    <t>Torque test high-tensile structural bolts using calibrated digital torque wrench</t>
  </si>
  <si>
    <t>ISO 6789</t>
  </si>
  <si>
    <t>Assembly Tech</t>
  </si>
  <si>
    <t>85.4 Nm</t>
  </si>
  <si>
    <t>Target: 85.0 ± 2.0 Nm</t>
  </si>
  <si>
    <t>2.05</t>
  </si>
  <si>
    <t>Perform high-potential electrical insulation dielectric withstand test</t>
  </si>
  <si>
    <t>IEC 61010-1</t>
  </si>
  <si>
    <t>QA Technician</t>
  </si>
  <si>
    <t>520 MOhm</t>
  </si>
  <si>
    <t>1000V DC applied for 60s</t>
  </si>
  <si>
    <t>2.06</t>
  </si>
  <si>
    <t>Conduct pneumatic pressure decay leak test on valve body assembly</t>
  </si>
  <si>
    <t>ISO 20430</t>
  </si>
  <si>
    <t>0.02 bar/min</t>
  </si>
  <si>
    <t>Threshold: &lt; 0.05 bar/min</t>
  </si>
  <si>
    <t>2.07</t>
  </si>
  <si>
    <t>Verify barcode ANSI readability grade and packaging tamper-evident seal</t>
  </si>
  <si>
    <t>ISO/IEC 15416</t>
  </si>
  <si>
    <t>Packaging Lead</t>
  </si>
  <si>
    <t>Grade A</t>
  </si>
  <si>
    <t>100% 2D scan success</t>
  </si>
  <si>
    <t>2.08</t>
  </si>
  <si>
    <t>Perform 10-piece random visual sample check for scratches, burrs, or paint runs</t>
  </si>
  <si>
    <t>AQL Level II</t>
  </si>
  <si>
    <t>0 defects</t>
  </si>
  <si>
    <t>Sample passed inspection</t>
  </si>
  <si>
    <t>2.09</t>
  </si>
  <si>
    <t>Verify quarantine holding bay status and ensure non-conformance tags applied</t>
  </si>
  <si>
    <t>ISO 9001 Cl 8.7</t>
  </si>
  <si>
    <t>QC Lead</t>
  </si>
  <si>
    <t>No active NCR</t>
  </si>
  <si>
    <t>Quarantine cage secured</t>
  </si>
  <si>
    <t>2.10</t>
  </si>
  <si>
    <t>Sign off quality release authorization and post Certificate of Conformity to ERP</t>
  </si>
  <si>
    <t>ISO 9001 Cl 8.6</t>
  </si>
  <si>
    <t>QA Manager</t>
  </si>
  <si>
    <t>CoC #94821</t>
  </si>
  <si>
    <t>Batch released for shipment</t>
  </si>
  <si>
    <t>04.11</t>
  </si>
  <si>
    <t>04.12</t>
  </si>
  <si>
    <t>04.13</t>
  </si>
  <si>
    <t>04.14</t>
  </si>
  <si>
    <t>04.15</t>
  </si>
  <si>
    <t>04.16</t>
  </si>
  <si>
    <t>04.17</t>
  </si>
  <si>
    <t>04.18</t>
  </si>
  <si>
    <t>SOP CHECKLIST: OSHA &amp; HSE WORKPLACE SAFETY INSPECTION</t>
  </si>
  <si>
    <t>Doc ID: SOP-HSE-0301 | Rev: 2026.1 | Std: OSHA 29 CFR 1910 / UK HSE</t>
  </si>
  <si>
    <t>Operating Unit: Health, Safety &amp; Environment | Process Governance: SOPvibe Operations Standards</t>
  </si>
  <si>
    <t>3.01</t>
  </si>
  <si>
    <t>Inspect portable fire extinguishers: pressure gauge in green, pin intact, tag current</t>
  </si>
  <si>
    <t>OSHA 1910.157</t>
  </si>
  <si>
    <t>HSE Officer</t>
  </si>
  <si>
    <t>Monthly</t>
  </si>
  <si>
    <t>14 units checked</t>
  </si>
  <si>
    <t>Annual recharge due Nov 2026</t>
  </si>
  <si>
    <t>3.02</t>
  </si>
  <si>
    <t>Verify minimum 36-inch clearance maintained around all electrical distribution panels</t>
  </si>
  <si>
    <t>OSHA 1910.303(g)</t>
  </si>
  <si>
    <t>Safety Lead</t>
  </si>
  <si>
    <t>Weekly</t>
  </si>
  <si>
    <t>40 in clearance</t>
  </si>
  <si>
    <t>Yellow perimeter line painted</t>
  </si>
  <si>
    <t>3.03</t>
  </si>
  <si>
    <t>Flush emergency eyewash station for 3 minutes and verify tepid water flow</t>
  </si>
  <si>
    <t>ANSI Z358.1</t>
  </si>
  <si>
    <t>Tepid / 71 °F</t>
  </si>
  <si>
    <t>Inspection tag punched</t>
  </si>
  <si>
    <t>3.04</t>
  </si>
  <si>
    <t>Audit floor compliance with mandatory PPE (safety glasses, high-vis vests, steel toes)</t>
  </si>
  <si>
    <t>OSHA 1910.132</t>
  </si>
  <si>
    <t>100% compliant</t>
  </si>
  <si>
    <t>Visitor PPE cabinet stocked</t>
  </si>
  <si>
    <t>3.05</t>
  </si>
  <si>
    <t>Verify warehouse aisles, stairwells, and forklift lanes are clear of trip hazards</t>
  </si>
  <si>
    <t>Warehouse Supv</t>
  </si>
  <si>
    <t>Aisles clear</t>
  </si>
  <si>
    <t>Zero staging obstructions</t>
  </si>
  <si>
    <t>3.06</t>
  </si>
  <si>
    <t>Inspect forklift daily pre-use operator checklist, horn, backup alarm, and seatbelts</t>
  </si>
  <si>
    <t>OSHA 1910.178</t>
  </si>
  <si>
    <t>Lead Driver</t>
  </si>
  <si>
    <t>3 lifts checked</t>
  </si>
  <si>
    <t>Checklists signed &amp; archived</t>
  </si>
  <si>
    <t>3.07</t>
  </si>
  <si>
    <t>Audit Safety Data Sheets (SDS) station and verify secondary chemical container labels</t>
  </si>
  <si>
    <t>OSHA 1910.1200</t>
  </si>
  <si>
    <t>GHS labels OK</t>
  </si>
  <si>
    <t>Binder and QR digital sync ok</t>
  </si>
  <si>
    <t>3.08</t>
  </si>
  <si>
    <t>Inspect machinery interlocks, emergency stop buttons (E-stops), and fixed guards</t>
  </si>
  <si>
    <t>OSHA 1910.212</t>
  </si>
  <si>
    <t>Maintenance Lead</t>
  </si>
  <si>
    <t>All 8 E-stops OK</t>
  </si>
  <si>
    <t>Zero bypass switches found</t>
  </si>
  <si>
    <t>3.09</t>
  </si>
  <si>
    <t>Verify chemical spill response kit inventory: absorbent pads, boom socks, neutralizer</t>
  </si>
  <si>
    <t>EPA 40 CFR 264</t>
  </si>
  <si>
    <t>100% stocked</t>
  </si>
  <si>
    <t>Kit sealed and ready</t>
  </si>
  <si>
    <t>3.10</t>
  </si>
  <si>
    <t>Inspect workplace first aid stations: antiseptic, sterile dressings, burn gel current</t>
  </si>
  <si>
    <t>OSHA 1910.151(b)</t>
  </si>
  <si>
    <t>First Aid Lead</t>
  </si>
  <si>
    <t>Cabinet full</t>
  </si>
  <si>
    <t>Expiry dates verified</t>
  </si>
  <si>
    <t>01.11</t>
  </si>
  <si>
    <t>01.12</t>
  </si>
  <si>
    <t>SOP CHECKLIST: IT INFRASTRUCTURE, ACCESS &amp; SECURITY AUDIT</t>
  </si>
  <si>
    <t>Doc ID: SOP-SEC-0402 | Rev: 2026.1 | Std: SOC 2 Type II / ISO 27001</t>
  </si>
  <si>
    <t>Operating Unit: IT Operations &amp; Cybersecurity | Process Governance: SOPvibe Operations Standards</t>
  </si>
  <si>
    <t>4.01</t>
  </si>
  <si>
    <t>Verify approved ticket with manager authorization for user access provisioning</t>
  </si>
  <si>
    <t>SOC 2 CC6.1</t>
  </si>
  <si>
    <t>Security Admin</t>
  </si>
  <si>
    <t>JIRA-SEC-1049</t>
  </si>
  <si>
    <t>HR hiring ticket cross-referenced</t>
  </si>
  <si>
    <t>4.02</t>
  </si>
  <si>
    <t>Provision primary Google Workspace / Microsoft 365 identity with SSO integration</t>
  </si>
  <si>
    <t>CIS Benchmarks</t>
  </si>
  <si>
    <t>Identity Admin</t>
  </si>
  <si>
    <t>Account active</t>
  </si>
  <si>
    <t>Assigned to correct OU group</t>
  </si>
  <si>
    <t>4.03</t>
  </si>
  <si>
    <t>Enforce phishing-resistant Multi-Factor Authentication (FIDO2 / TOTP authenticator)</t>
  </si>
  <si>
    <t>NIST SP 800-63B</t>
  </si>
  <si>
    <t>MFA Enforced</t>
  </si>
  <si>
    <t>SMS verification strictly blocked</t>
  </si>
  <si>
    <t>4.04</t>
  </si>
  <si>
    <t>Enroll user laptop in MDM and confirm 256-bit AES full-disk encryption (BitLocker/FileVault)</t>
  </si>
  <si>
    <t>SOC 2 CC6.6</t>
  </si>
  <si>
    <t>Endpoint Tech</t>
  </si>
  <si>
    <t>AES-256 active</t>
  </si>
  <si>
    <t>Escrowed recovery key confirmed</t>
  </si>
  <si>
    <t>4.05</t>
  </si>
  <si>
    <t>Apply role-based access control (RBAC) to AWS/GCP cloud environments via IAM roles</t>
  </si>
  <si>
    <t>AWS CIS v1.5</t>
  </si>
  <si>
    <t>DevOps Lead</t>
  </si>
  <si>
    <t>Least privilege</t>
  </si>
  <si>
    <t>No root/admin credentials granted</t>
  </si>
  <si>
    <t>4.06</t>
  </si>
  <si>
    <t>Verify GitHub / GitLab team access and enforce branch protection on master/main</t>
  </si>
  <si>
    <t>SOC 2 CC6.3</t>
  </si>
  <si>
    <t>Protected</t>
  </si>
  <si>
    <t>Require 2 pull request approvals</t>
  </si>
  <si>
    <t>4.07</t>
  </si>
  <si>
    <t>Verify Endpoint Detection &amp; Response (EDR) agent is installed, running, and healthy</t>
  </si>
  <si>
    <t>SOC 2 CC6.8</t>
  </si>
  <si>
    <t>SecOps Lead</t>
  </si>
  <si>
    <t>Agent v7.4 active</t>
  </si>
  <si>
    <t>Telemetry sending to SIEM</t>
  </si>
  <si>
    <t>4.08</t>
  </si>
  <si>
    <t>Confirm employee electronic signature on Corporate Acceptable Use Policy (AUP)</t>
  </si>
  <si>
    <t>ISO 27001 A.7.2</t>
  </si>
  <si>
    <t>HR Operations</t>
  </si>
  <si>
    <t>DocuSign #4982</t>
  </si>
  <si>
    <t>Attached to employee profile</t>
  </si>
  <si>
    <t>4.09</t>
  </si>
  <si>
    <t>Offboarding audit: verify immediate revocation of SSO credentials, VPN, and active tokens</t>
  </si>
  <si>
    <t>SOC 2 CC6.2</t>
  </si>
  <si>
    <t>0 active sessions</t>
  </si>
  <si>
    <t>Completed within 1 hour of notice</t>
  </si>
  <si>
    <t>4.10</t>
  </si>
  <si>
    <t>Offboarding audit: trigger cryptographic remote wipe of corporate MDM profiles and data</t>
  </si>
  <si>
    <t>Wipe confirmed</t>
  </si>
  <si>
    <t>Device check-in completed</t>
  </si>
  <si>
    <t>02.11</t>
  </si>
  <si>
    <t>02.12</t>
  </si>
  <si>
    <t>02.13</t>
  </si>
  <si>
    <t>02.14</t>
  </si>
  <si>
    <t>02.15</t>
  </si>
  <si>
    <t>02.16</t>
  </si>
  <si>
    <t>02.17</t>
  </si>
  <si>
    <t>02.18</t>
  </si>
  <si>
    <t>SOP CHECKLIST: FINANCIAL MONTH-END CLOSE &amp; RECONCILIATION</t>
  </si>
  <si>
    <t>Doc ID: SOP-FIN-0501 | Rev: 2026.1 | Std: US GAAP / IFRS / SOX</t>
  </si>
  <si>
    <t>Operating Unit: Finance &amp; Accounting | Process Governance: SOPvibe Operations Standards</t>
  </si>
  <si>
    <t>5.01</t>
  </si>
  <si>
    <t>Reconcile primary commercial bank operating accounts against general ledger cash</t>
  </si>
  <si>
    <t>US GAAP ASC 305</t>
  </si>
  <si>
    <t>Staff Accountant</t>
  </si>
  <si>
    <t>$0.00 Variance</t>
  </si>
  <si>
    <t>Bank statements matched to ledger</t>
  </si>
  <si>
    <t>5.02</t>
  </si>
  <si>
    <t>Reconcile merchant payment gateways (Stripe, PayPal) and clearing accounts to bank</t>
  </si>
  <si>
    <t>US GAAP</t>
  </si>
  <si>
    <t>Fee schedules reconciled</t>
  </si>
  <si>
    <t>5.03</t>
  </si>
  <si>
    <t>Review accounts receivable aging report and calculate allowance for credit losses</t>
  </si>
  <si>
    <t>ASC 326 (CECL)</t>
  </si>
  <si>
    <t>AR Specialist</t>
  </si>
  <si>
    <t>98.2% current</t>
  </si>
  <si>
    <t>Overdue accounts escalated</t>
  </si>
  <si>
    <t>5.04</t>
  </si>
  <si>
    <t>Perform monthly inventory physical count reconciliation and post scrap adjustments</t>
  </si>
  <si>
    <t>ASC 330</t>
  </si>
  <si>
    <t>Inventory Controller</t>
  </si>
  <si>
    <t>0.14% shrink</t>
  </si>
  <si>
    <t>Under 0.50% allowable limit</t>
  </si>
  <si>
    <t>5.05</t>
  </si>
  <si>
    <t>Calculate and record monthly fixed asset depreciation and capital lease amortization</t>
  </si>
  <si>
    <t>ASC 360</t>
  </si>
  <si>
    <t>Senior Accountant</t>
  </si>
  <si>
    <t>Tied to schedule</t>
  </si>
  <si>
    <t>Depreciation register tied to GL</t>
  </si>
  <si>
    <t>5.06</t>
  </si>
  <si>
    <t>Post monthly accrued payroll, accrued bonus, and vacation PTO liabilities</t>
  </si>
  <si>
    <t>ASC 710</t>
  </si>
  <si>
    <t>Payroll verified</t>
  </si>
  <si>
    <t>Reconciled with ADP payroll report</t>
  </si>
  <si>
    <t>5.07</t>
  </si>
  <si>
    <t>Post prepaid software, insurance, and facility lease amortizations</t>
  </si>
  <si>
    <t>ASC 340</t>
  </si>
  <si>
    <t>Amortized</t>
  </si>
  <si>
    <t>Waterfalls tied to balance sheet</t>
  </si>
  <si>
    <t>5.08</t>
  </si>
  <si>
    <t>Review received-not-invoiced (RNI) goods receipts and record unbilled vendor accruals</t>
  </si>
  <si>
    <t>ASC 405</t>
  </si>
  <si>
    <t>AP Lead</t>
  </si>
  <si>
    <t>Accruals posted</t>
  </si>
  <si>
    <t>Cutoff validated through EOM</t>
  </si>
  <si>
    <t>5.09</t>
  </si>
  <si>
    <t>Verify intercompany balances eliminate to zero and confirm trial balance debits=credits</t>
  </si>
  <si>
    <t>ASC 810</t>
  </si>
  <si>
    <t>Controller</t>
  </si>
  <si>
    <t>Net variance $0</t>
  </si>
  <si>
    <t>Consolidation workbook verified</t>
  </si>
  <si>
    <t>5.10</t>
  </si>
  <si>
    <t>Assemble monthly executive financial reporting binder (P&amp;L, Balance Sheet, Cash Flow)</t>
  </si>
  <si>
    <t>US GAAP / IFRS</t>
  </si>
  <si>
    <t>CFO / Controller</t>
  </si>
  <si>
    <t>Package signed</t>
  </si>
  <si>
    <t>Board distribution authorized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</si>
</sst>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 x14ac:knownFonts="1">
    <font>
      <color theme="1"/>
      <family val="2"/>
      <scheme val="minor"/>
      <sz val="11"/>
      <name val="Calibri"/>
    </font>
    <font>
      <b/>
      <color rgb="FFFFFFFF"/>
      <sz val="16"/>
      <name val="Segoe UI"/>
    </font>
    <font>
      <i/>
      <color rgb="FF64748B"/>
      <sz val="10"/>
      <name val="Segoe UI"/>
    </font>
    <font>
      <b/>
      <color rgb="FF0F172A"/>
      <sz val="11"/>
      <name val="Segoe UI"/>
    </font>
    <font>
      <color rgb="FF334155"/>
      <sz val="9.5"/>
      <name val="Segoe UI"/>
    </font>
    <font>
      <b/>
      <color rgb="FFFFFFFF"/>
      <sz val="10"/>
      <name val="Segoe UI"/>
    </font>
    <font>
      <b/>
      <color rgb="FF0F172A"/>
      <sz val="10"/>
      <name val="Segoe UI"/>
    </font>
    <font>
      <color rgb="FF475569"/>
      <sz val="9.5"/>
      <name val="Segoe UI"/>
    </font>
    <font>
      <b/>
      <color rgb="FF166534"/>
      <sz val="10"/>
      <name val="Segoe UI"/>
    </font>
    <font>
      <b/>
      <color rgb="FF2563EB"/>
      <sz val="10"/>
      <name val="Segoe UI"/>
    </font>
    <font>
      <u/>
      <color rgb="FF2563EB"/>
      <sz val="9.5"/>
      <name val="Segoe UI"/>
    </font>
    <font>
      <b/>
      <color rgb="FF059669"/>
      <sz val="9"/>
      <name val="Segoe UI"/>
    </font>
    <font>
      <b/>
      <color rgb="FF0F172A"/>
      <sz val="13"/>
      <name val="Segoe UI"/>
    </font>
    <font>
      <i/>
      <color rgb="FF64748B"/>
      <sz val="9.5"/>
      <name val="Segoe UI"/>
    </font>
    <font>
      <color rgb="FF475569"/>
      <sz val="9"/>
      <name val="Segoe UI"/>
    </font>
    <font>
      <b/>
      <color rgb="FF475569"/>
      <sz val="9.5"/>
      <name val="Segoe UI"/>
    </font>
    <font>
      <b/>
      <color rgb="FF0F172A"/>
      <sz val="12"/>
      <name val="Segoe UI"/>
    </font>
    <font>
      <b/>
      <color rgb="FF166534"/>
      <sz val="12"/>
      <name val="Segoe UI"/>
    </font>
    <font>
      <b/>
      <color rgb="FF2563EB"/>
      <sz val="12"/>
      <name val="Segoe UI"/>
    </font>
    <font>
      <b/>
      <u/>
      <color rgb="FF2563EB"/>
      <sz val="9.5"/>
      <name val="Segoe UI"/>
    </font>
    <font>
      <b/>
      <color rgb="FF334155"/>
      <sz val="9.5"/>
      <name val="Segoe UI"/>
    </font>
    <font>
      <color rgb="FF0F172A"/>
      <sz val="9.5"/>
      <name val="Segoe UI"/>
    </font>
    <font>
      <color rgb="FF334155"/>
      <sz val="9"/>
      <name val="Segoe UI"/>
    </font>
    <font>
      <color rgb="FF64748B"/>
      <sz val="9"/>
      <name val="Segoe UI"/>
    </font>
    <font>
      <b/>
      <color rgb="FF166534"/>
      <sz val="9.5"/>
      <name val="Segoe UI"/>
    </font>
    <font>
      <color rgb="FF94A3B8"/>
      <sz val="9.5"/>
      <name val="Segoe UI"/>
    </font>
    <font>
      <color rgb="FF94A3B8"/>
      <sz val="9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F8FAFC"/>
      </patternFill>
    </fill>
    <fill>
      <patternFill patternType="solid">
        <fgColor rgb="FFF1F5F9"/>
      </patternFill>
    </fill>
    <fill>
      <patternFill patternType="solid">
        <fgColor rgb="FFDCFCE7"/>
      </patternFill>
    </fill>
    <fill>
      <patternFill patternType="solid">
        <fgColor rgb="FFFFFBEB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5" fillId="4" borderId="1" xfId="0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left" vertical="center" indent="1"/>
    </xf>
    <xf numFmtId="0" fontId="17" fillId="4" borderId="1" xfId="0" applyFont="1" applyFill="1" applyBorder="1" applyAlignment="1">
      <alignment horizontal="left" vertical="center" indent="1"/>
    </xf>
    <xf numFmtId="164" fontId="18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0" fillId="0" borderId="1" xfId="0" applyBorder="1"/>
    <xf numFmtId="0" fontId="2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0" fillId="0" borderId="0" xfId="0" applyFont="1"/>
  </cellXfs>
  <cellStyles count="1">
    <cellStyle name="Normal" xfId="0" builtinId="0"/>
  </cellStyles>
  <dxfs count="15"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Daily Opening Checklist&apos;!A1" TargetMode="External"/><Relationship Id="rId2" Type="http://schemas.openxmlformats.org/officeDocument/2006/relationships/hyperlink" Target="#&apos;Quality Inspection&apos;!A1" TargetMode="External"/><Relationship Id="rId3" Type="http://schemas.openxmlformats.org/officeDocument/2006/relationships/hyperlink" Target="#&apos;Safety Walkround&apos;!A1" TargetMode="External"/><Relationship Id="rId4" Type="http://schemas.openxmlformats.org/officeDocument/2006/relationships/hyperlink" Target="#&apos;IT Access &amp; Security&apos;!A1" TargetMode="External"/><Relationship Id="rId5" Type="http://schemas.openxmlformats.org/officeDocument/2006/relationships/hyperlink" Target="#&apos;Month-End Close&apos;!A1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#&apos;Instructions &amp; Summary&apos;!A1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#&apos;Instructions &amp; Summary&apos;!A1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#&apos;Instructions &amp; Summary&apos;!A1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#&apos;Instructions &amp; Summary&apos;!A1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#&apos;Instructions &amp; Summary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8"/>
  <sheetViews>
    <sheetView workbookViewId="0"/>
  </sheetViews>
  <sheetFormatPr defaultRowHeight="15" outlineLevelRow="0" outlineLevelCol="0" x14ac:dyDescent="55"/>
  <cols>
    <col min="1" max="1" width="6" customWidth="1"/>
    <col min="2" max="2" width="28" customWidth="1"/>
    <col min="3" max="3" width="26" customWidth="1"/>
    <col min="4" max="4" width="24" customWidth="1"/>
    <col min="5" max="5" width="14" customWidth="1"/>
    <col min="6" max="6" width="16" customWidth="1"/>
    <col min="7" max="7" width="18" customWidth="1"/>
    <col min="8" max="8" width="16" customWidth="1"/>
    <col min="9" max="9" width="24" customWidth="1"/>
  </cols>
  <sheetData>
    <row r="2" ht="36" customHeight="1" spans="2:9" x14ac:dyDescent="0.25">
      <c r="B2" s="1" t="s">
        <v>0</v>
      </c>
      <c r="C2" s="1"/>
      <c r="D2" s="1"/>
      <c r="E2" s="1"/>
      <c r="F2" s="1"/>
      <c r="G2" s="1"/>
      <c r="H2" s="1"/>
      <c r="I2" s="1"/>
    </row>
    <row r="3" ht="22" customHeight="1" spans="2:9" x14ac:dyDescent="0.25">
      <c r="B3" s="2" t="s">
        <v>1</v>
      </c>
      <c r="C3" s="2"/>
      <c r="D3" s="2"/>
      <c r="E3" s="2"/>
      <c r="F3" s="2"/>
      <c r="G3" s="2"/>
      <c r="H3" s="2"/>
      <c r="I3" s="2"/>
    </row>
    <row r="5" spans="2:9" x14ac:dyDescent="0.25">
      <c r="B5" s="3" t="s">
        <v>2</v>
      </c>
      <c r="C5" s="3"/>
      <c r="D5" s="3"/>
      <c r="E5" s="3"/>
      <c r="F5" s="3"/>
      <c r="G5" s="3"/>
      <c r="H5" s="3"/>
      <c r="I5" s="3"/>
    </row>
    <row r="6" ht="20" customHeight="1" spans="2:9" x14ac:dyDescent="0.25">
      <c r="B6" s="4" t="s">
        <v>3</v>
      </c>
      <c r="C6" s="4"/>
      <c r="D6" s="4"/>
      <c r="E6" s="4"/>
      <c r="F6" s="4"/>
      <c r="G6" s="4"/>
      <c r="H6" s="4"/>
      <c r="I6" s="4"/>
    </row>
    <row r="7" ht="20" customHeight="1" spans="2:9" x14ac:dyDescent="0.25">
      <c r="B7" s="4" t="s">
        <v>4</v>
      </c>
      <c r="C7" s="4"/>
      <c r="D7" s="4"/>
      <c r="E7" s="4"/>
      <c r="F7" s="4"/>
      <c r="G7" s="4"/>
      <c r="H7" s="4"/>
      <c r="I7" s="4"/>
    </row>
    <row r="8" ht="20" customHeight="1" spans="2:9" x14ac:dyDescent="0.25">
      <c r="B8" s="4" t="s">
        <v>5</v>
      </c>
      <c r="C8" s="4"/>
      <c r="D8" s="4"/>
      <c r="E8" s="4"/>
      <c r="F8" s="4"/>
      <c r="G8" s="4"/>
      <c r="H8" s="4"/>
      <c r="I8" s="4"/>
    </row>
    <row r="9" ht="20" customHeight="1" spans="2:9" x14ac:dyDescent="0.25">
      <c r="B9" s="4" t="s">
        <v>6</v>
      </c>
      <c r="C9" s="4"/>
      <c r="D9" s="4"/>
      <c r="E9" s="4"/>
      <c r="F9" s="4"/>
      <c r="G9" s="4"/>
      <c r="H9" s="4"/>
      <c r="I9" s="4"/>
    </row>
    <row r="10" ht="20" customHeight="1" spans="2:9" x14ac:dyDescent="0.25">
      <c r="B10" s="4" t="s">
        <v>7</v>
      </c>
      <c r="C10" s="4"/>
      <c r="D10" s="4"/>
      <c r="E10" s="4"/>
      <c r="F10" s="4"/>
      <c r="G10" s="4"/>
      <c r="H10" s="4"/>
      <c r="I10" s="4"/>
    </row>
    <row r="11" ht="20" customHeight="1" spans="2:9" x14ac:dyDescent="0.25">
      <c r="B11" s="4" t="s">
        <v>8</v>
      </c>
      <c r="C11" s="4"/>
      <c r="D11" s="4"/>
      <c r="E11" s="4"/>
      <c r="F11" s="4"/>
      <c r="G11" s="4"/>
      <c r="H11" s="4"/>
      <c r="I11" s="4"/>
    </row>
    <row r="13" ht="28" customHeight="1" spans="2:9" x14ac:dyDescent="0.25">
      <c r="B13" s="5" t="s">
        <v>9</v>
      </c>
      <c r="C13" s="5" t="s">
        <v>10</v>
      </c>
      <c r="D13" s="5" t="s">
        <v>11</v>
      </c>
      <c r="E13" s="6" t="s">
        <v>12</v>
      </c>
      <c r="F13" s="6" t="s">
        <v>13</v>
      </c>
      <c r="G13" s="6" t="s">
        <v>14</v>
      </c>
      <c r="H13" s="6" t="s">
        <v>15</v>
      </c>
      <c r="I13" s="6" t="s">
        <v>16</v>
      </c>
    </row>
    <row r="14" ht="24" customHeight="1" spans="2:9" x14ac:dyDescent="0.25">
      <c r="B14" s="7" t="s">
        <v>17</v>
      </c>
      <c r="C14" s="8" t="s">
        <v>18</v>
      </c>
      <c r="D14" s="8" t="s">
        <v>19</v>
      </c>
      <c r="E14" s="9">
        <f>='Daily Opening Checklist'!B4</f>
      </c>
      <c r="F14" s="10">
        <f>='Daily Opening Checklist'!D4</f>
      </c>
      <c r="G14" s="11">
        <f>='Daily Opening Checklist'!F4</f>
      </c>
      <c r="H14" s="12" t="s">
        <v>20</v>
      </c>
      <c r="I14" s="13" t="s">
        <v>21</v>
      </c>
    </row>
    <row r="15" ht="24" customHeight="1" spans="2:9" x14ac:dyDescent="0.25">
      <c r="B15" s="7" t="s">
        <v>22</v>
      </c>
      <c r="C15" s="8" t="s">
        <v>23</v>
      </c>
      <c r="D15" s="8" t="s">
        <v>24</v>
      </c>
      <c r="E15" s="9">
        <f>='Quality Inspection'!B4</f>
      </c>
      <c r="F15" s="10">
        <f>='Quality Inspection'!D4</f>
      </c>
      <c r="G15" s="11">
        <f>='Quality Inspection'!F4</f>
      </c>
      <c r="H15" s="12" t="s">
        <v>25</v>
      </c>
      <c r="I15" s="13" t="s">
        <v>21</v>
      </c>
    </row>
    <row r="16" ht="24" customHeight="1" spans="2:9" x14ac:dyDescent="0.25">
      <c r="B16" s="7" t="s">
        <v>26</v>
      </c>
      <c r="C16" s="8" t="s">
        <v>27</v>
      </c>
      <c r="D16" s="8" t="s">
        <v>28</v>
      </c>
      <c r="E16" s="9">
        <f>='Safety Walkround'!B4</f>
      </c>
      <c r="F16" s="10">
        <f>='Safety Walkround'!D4</f>
      </c>
      <c r="G16" s="11">
        <f>='Safety Walkround'!F4</f>
      </c>
      <c r="H16" s="12" t="s">
        <v>29</v>
      </c>
      <c r="I16" s="13" t="s">
        <v>21</v>
      </c>
    </row>
    <row r="17" ht="24" customHeight="1" spans="2:9" x14ac:dyDescent="0.25">
      <c r="B17" s="7" t="s">
        <v>30</v>
      </c>
      <c r="C17" s="8" t="s">
        <v>31</v>
      </c>
      <c r="D17" s="8" t="s">
        <v>32</v>
      </c>
      <c r="E17" s="9">
        <f>='IT Access &amp; Security'!B4</f>
      </c>
      <c r="F17" s="10">
        <f>='IT Access &amp; Security'!D4</f>
      </c>
      <c r="G17" s="11">
        <f>='IT Access &amp; Security'!F4</f>
      </c>
      <c r="H17" s="12" t="s">
        <v>33</v>
      </c>
      <c r="I17" s="13" t="s">
        <v>21</v>
      </c>
    </row>
    <row r="18" ht="24" customHeight="1" spans="2:9" x14ac:dyDescent="0.25">
      <c r="B18" s="7" t="s">
        <v>34</v>
      </c>
      <c r="C18" s="8" t="s">
        <v>35</v>
      </c>
      <c r="D18" s="8" t="s">
        <v>36</v>
      </c>
      <c r="E18" s="9">
        <f>='Month-End Close'!B4</f>
      </c>
      <c r="F18" s="10">
        <f>='Month-End Close'!D4</f>
      </c>
      <c r="G18" s="11">
        <f>='Month-End Close'!F4</f>
      </c>
      <c r="H18" s="12" t="s">
        <v>37</v>
      </c>
      <c r="I18" s="13" t="s">
        <v>21</v>
      </c>
    </row>
  </sheetData>
  <mergeCells count="9">
    <mergeCell ref="B2:I2"/>
    <mergeCell ref="B3:I3"/>
    <mergeCell ref="B5:I5"/>
    <mergeCell ref="B6:I6"/>
    <mergeCell ref="B7:I7"/>
    <mergeCell ref="B8:I8"/>
    <mergeCell ref="B9:I9"/>
    <mergeCell ref="B10:I10"/>
    <mergeCell ref="B11:I11"/>
  </mergeCells>
  <hyperlinks>
    <hyperlink ref="H14" r:id="rId1" location="#'Daily Opening Checklist'!A1"/>
    <hyperlink ref="H15" r:id="rId2" location="#'Quality Inspection'!A1"/>
    <hyperlink ref="H16" r:id="rId3" location="#'Safety Walkround'!A1"/>
    <hyperlink ref="H17" r:id="rId4" location="#'IT Access &amp; Security'!A1"/>
    <hyperlink ref="H18" r:id="rId5" location="#'Month-End Close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RowHeight="15" outlineLevelRow="0" outlineLevelCol="0" x14ac:dyDescent="55"/>
  <cols>
    <col min="1" max="1" width="10" customWidth="1"/>
    <col min="2" max="2" width="44" customWidth="1"/>
    <col min="3" max="3" width="22" customWidth="1"/>
    <col min="4" max="4" width="20" customWidth="1"/>
    <col min="5" max="5" width="14" customWidth="1"/>
    <col min="6" max="6" width="16" customWidth="1"/>
    <col min="7" max="7" width="20" customWidth="1"/>
    <col min="8" max="8" width="16" customWidth="1"/>
    <col min="9" max="9" width="34" customWidth="1"/>
  </cols>
  <sheetData>
    <row r="1" ht="26" customHeight="1" spans="1:9" x14ac:dyDescent="0.25">
      <c r="A1" s="14" t="s">
        <v>38</v>
      </c>
      <c r="B1" s="14"/>
      <c r="C1" s="14"/>
      <c r="D1" s="14"/>
      <c r="E1" s="14"/>
      <c r="F1" s="15" t="s">
        <v>39</v>
      </c>
      <c r="G1" s="15"/>
      <c r="H1" s="15"/>
      <c r="I1" s="15"/>
    </row>
    <row r="2" ht="20" customHeight="1" spans="1:9" x14ac:dyDescent="0.25">
      <c r="A2" s="16" t="s">
        <v>40</v>
      </c>
      <c r="B2" s="16"/>
      <c r="C2" s="16"/>
      <c r="D2" s="16"/>
      <c r="E2" s="16"/>
      <c r="F2" s="17" t="s">
        <v>41</v>
      </c>
      <c r="G2" s="17"/>
      <c r="H2" s="17"/>
      <c r="I2" s="17"/>
    </row>
    <row r="3" ht="8" customHeight="1" x14ac:dyDescent="0.25"/>
    <row r="4" ht="28" customHeight="1" spans="1:9" x14ac:dyDescent="0.25">
      <c r="A4" s="18" t="s">
        <v>42</v>
      </c>
      <c r="B4" s="19">
        <f>=COUNTA(B8:B19)</f>
      </c>
      <c r="C4" s="18" t="s">
        <v>43</v>
      </c>
      <c r="D4" s="20">
        <f>=COUNTIF(F8:F19, "Pass")</f>
      </c>
      <c r="E4" s="18" t="s">
        <v>44</v>
      </c>
      <c r="F4" s="21">
        <f>=IFERROR(COUNTIF(F8:F19, "Pass")/COUNTA(B8:B19), 0)</f>
      </c>
      <c r="G4" s="22" t="s">
        <v>45</v>
      </c>
      <c r="H4" s="22"/>
      <c r="I4" s="22"/>
    </row>
    <row r="5" ht="6" customHeight="1" x14ac:dyDescent="0.25"/>
    <row r="6" ht="6" customHeight="1" x14ac:dyDescent="0.25"/>
    <row r="7" ht="28" customHeight="1" spans="1:9" x14ac:dyDescent="0.25">
      <c r="A7" s="6" t="s">
        <v>46</v>
      </c>
      <c r="B7" s="5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53</v>
      </c>
      <c r="I7" s="5" t="s">
        <v>54</v>
      </c>
    </row>
    <row r="8" ht="26" customHeight="1" spans="1:9" x14ac:dyDescent="0.25">
      <c r="A8" s="23" t="s">
        <v>55</v>
      </c>
      <c r="B8" s="24" t="s">
        <v>56</v>
      </c>
      <c r="C8" s="25" t="s">
        <v>57</v>
      </c>
      <c r="D8" s="26" t="s">
        <v>58</v>
      </c>
      <c r="E8" s="27" t="s">
        <v>59</v>
      </c>
      <c r="F8" s="28" t="s">
        <v>60</v>
      </c>
      <c r="G8" s="29" t="s">
        <v>61</v>
      </c>
      <c r="H8" s="26" t="s">
        <v>62</v>
      </c>
      <c r="I8" s="30" t="s">
        <v>63</v>
      </c>
    </row>
    <row r="9" ht="26" customHeight="1" spans="1:9" x14ac:dyDescent="0.25">
      <c r="A9" s="23" t="s">
        <v>64</v>
      </c>
      <c r="B9" s="24" t="s">
        <v>65</v>
      </c>
      <c r="C9" s="25" t="s">
        <v>66</v>
      </c>
      <c r="D9" s="26" t="s">
        <v>58</v>
      </c>
      <c r="E9" s="27" t="s">
        <v>59</v>
      </c>
      <c r="F9" s="28" t="s">
        <v>60</v>
      </c>
      <c r="G9" s="29" t="s">
        <v>67</v>
      </c>
      <c r="H9" s="26" t="s">
        <v>62</v>
      </c>
      <c r="I9" s="30" t="s">
        <v>68</v>
      </c>
    </row>
    <row r="10" ht="26" customHeight="1" spans="1:9" x14ac:dyDescent="0.25">
      <c r="A10" s="23" t="s">
        <v>69</v>
      </c>
      <c r="B10" s="24" t="s">
        <v>70</v>
      </c>
      <c r="C10" s="25" t="s">
        <v>71</v>
      </c>
      <c r="D10" s="26" t="s">
        <v>72</v>
      </c>
      <c r="E10" s="27" t="s">
        <v>59</v>
      </c>
      <c r="F10" s="28" t="s">
        <v>60</v>
      </c>
      <c r="G10" s="29" t="s">
        <v>73</v>
      </c>
      <c r="H10" s="26" t="s">
        <v>62</v>
      </c>
      <c r="I10" s="30" t="s">
        <v>74</v>
      </c>
    </row>
    <row r="11" ht="26" customHeight="1" spans="1:9" x14ac:dyDescent="0.25">
      <c r="A11" s="23" t="s">
        <v>75</v>
      </c>
      <c r="B11" s="24" t="s">
        <v>76</v>
      </c>
      <c r="C11" s="25" t="s">
        <v>71</v>
      </c>
      <c r="D11" s="26" t="s">
        <v>72</v>
      </c>
      <c r="E11" s="27" t="s">
        <v>59</v>
      </c>
      <c r="F11" s="28" t="s">
        <v>60</v>
      </c>
      <c r="G11" s="29" t="s">
        <v>77</v>
      </c>
      <c r="H11" s="26" t="s">
        <v>62</v>
      </c>
      <c r="I11" s="30" t="s">
        <v>78</v>
      </c>
    </row>
    <row r="12" ht="26" customHeight="1" spans="1:9" x14ac:dyDescent="0.25">
      <c r="A12" s="23" t="s">
        <v>79</v>
      </c>
      <c r="B12" s="24" t="s">
        <v>80</v>
      </c>
      <c r="C12" s="25" t="s">
        <v>71</v>
      </c>
      <c r="D12" s="26" t="s">
        <v>81</v>
      </c>
      <c r="E12" s="27" t="s">
        <v>59</v>
      </c>
      <c r="F12" s="28" t="s">
        <v>60</v>
      </c>
      <c r="G12" s="29" t="s">
        <v>82</v>
      </c>
      <c r="H12" s="26" t="s">
        <v>62</v>
      </c>
      <c r="I12" s="30" t="s">
        <v>83</v>
      </c>
    </row>
    <row r="13" ht="26" customHeight="1" spans="1:9" x14ac:dyDescent="0.25">
      <c r="A13" s="23" t="s">
        <v>84</v>
      </c>
      <c r="B13" s="24" t="s">
        <v>85</v>
      </c>
      <c r="C13" s="25" t="s">
        <v>86</v>
      </c>
      <c r="D13" s="26" t="s">
        <v>72</v>
      </c>
      <c r="E13" s="27" t="s">
        <v>59</v>
      </c>
      <c r="F13" s="28" t="s">
        <v>60</v>
      </c>
      <c r="G13" s="29" t="s">
        <v>87</v>
      </c>
      <c r="H13" s="26" t="s">
        <v>62</v>
      </c>
      <c r="I13" s="30" t="s">
        <v>88</v>
      </c>
    </row>
    <row r="14" ht="26" customHeight="1" spans="1:9" x14ac:dyDescent="0.25">
      <c r="A14" s="23" t="s">
        <v>89</v>
      </c>
      <c r="B14" s="24" t="s">
        <v>90</v>
      </c>
      <c r="C14" s="25" t="s">
        <v>91</v>
      </c>
      <c r="D14" s="26" t="s">
        <v>58</v>
      </c>
      <c r="E14" s="27" t="s">
        <v>59</v>
      </c>
      <c r="F14" s="28" t="s">
        <v>60</v>
      </c>
      <c r="G14" s="29" t="s">
        <v>92</v>
      </c>
      <c r="H14" s="26" t="s">
        <v>62</v>
      </c>
      <c r="I14" s="30" t="s">
        <v>93</v>
      </c>
    </row>
    <row r="15" ht="26" customHeight="1" spans="1:9" x14ac:dyDescent="0.25">
      <c r="A15" s="23" t="s">
        <v>94</v>
      </c>
      <c r="B15" s="24" t="s">
        <v>95</v>
      </c>
      <c r="C15" s="25" t="s">
        <v>96</v>
      </c>
      <c r="D15" s="26" t="s">
        <v>97</v>
      </c>
      <c r="E15" s="27" t="s">
        <v>59</v>
      </c>
      <c r="F15" s="28" t="s">
        <v>60</v>
      </c>
      <c r="G15" s="29" t="s">
        <v>98</v>
      </c>
      <c r="H15" s="26" t="s">
        <v>62</v>
      </c>
      <c r="I15" s="30" t="s">
        <v>99</v>
      </c>
    </row>
    <row r="16" ht="26" customHeight="1" spans="1:9" x14ac:dyDescent="0.25">
      <c r="A16" s="23" t="s">
        <v>100</v>
      </c>
      <c r="B16" s="24" t="s">
        <v>101</v>
      </c>
      <c r="C16" s="25" t="s">
        <v>102</v>
      </c>
      <c r="D16" s="26" t="s">
        <v>103</v>
      </c>
      <c r="E16" s="27" t="s">
        <v>59</v>
      </c>
      <c r="F16" s="28" t="s">
        <v>60</v>
      </c>
      <c r="G16" s="29" t="s">
        <v>104</v>
      </c>
      <c r="H16" s="26" t="s">
        <v>62</v>
      </c>
      <c r="I16" s="30" t="s">
        <v>105</v>
      </c>
    </row>
    <row r="17" ht="26" customHeight="1" spans="1:9" x14ac:dyDescent="0.25">
      <c r="A17" s="23" t="s">
        <v>106</v>
      </c>
      <c r="B17" s="24" t="s">
        <v>107</v>
      </c>
      <c r="C17" s="25" t="s">
        <v>108</v>
      </c>
      <c r="D17" s="26" t="s">
        <v>109</v>
      </c>
      <c r="E17" s="27" t="s">
        <v>59</v>
      </c>
      <c r="F17" s="28" t="s">
        <v>60</v>
      </c>
      <c r="G17" s="29" t="s">
        <v>110</v>
      </c>
      <c r="H17" s="26" t="s">
        <v>62</v>
      </c>
      <c r="I17" s="30" t="s">
        <v>111</v>
      </c>
    </row>
    <row r="18" ht="26" customHeight="1" spans="1:9" x14ac:dyDescent="0.25">
      <c r="A18" s="23" t="s">
        <v>112</v>
      </c>
      <c r="B18" s="24" t="s">
        <v>113</v>
      </c>
      <c r="C18" s="25" t="s">
        <v>114</v>
      </c>
      <c r="D18" s="26" t="s">
        <v>58</v>
      </c>
      <c r="E18" s="27" t="s">
        <v>59</v>
      </c>
      <c r="F18" s="28" t="s">
        <v>60</v>
      </c>
      <c r="G18" s="29" t="s">
        <v>115</v>
      </c>
      <c r="H18" s="26" t="s">
        <v>62</v>
      </c>
      <c r="I18" s="30" t="s">
        <v>116</v>
      </c>
    </row>
    <row r="19" ht="26" customHeight="1" spans="1:9" x14ac:dyDescent="0.25">
      <c r="A19" s="23" t="s">
        <v>117</v>
      </c>
      <c r="B19" s="24" t="s">
        <v>118</v>
      </c>
      <c r="C19" s="25" t="s">
        <v>119</v>
      </c>
      <c r="D19" s="26" t="s">
        <v>120</v>
      </c>
      <c r="E19" s="27" t="s">
        <v>59</v>
      </c>
      <c r="F19" s="28" t="s">
        <v>60</v>
      </c>
      <c r="G19" s="29" t="s">
        <v>121</v>
      </c>
      <c r="H19" s="26" t="s">
        <v>62</v>
      </c>
      <c r="I19" s="30" t="s">
        <v>122</v>
      </c>
    </row>
    <row r="20" ht="24" customHeight="1" spans="1:9" x14ac:dyDescent="0.25">
      <c r="A20" s="31" t="s">
        <v>123</v>
      </c>
      <c r="B20" s="32" t="s">
        <v>124</v>
      </c>
      <c r="C20" s="33" t="s">
        <v>19</v>
      </c>
      <c r="D20" s="32" t="s">
        <v>124</v>
      </c>
      <c r="E20" s="33" t="s">
        <v>59</v>
      </c>
      <c r="F20" s="34" t="s">
        <v>124</v>
      </c>
      <c r="G20" s="35" t="s">
        <v>124</v>
      </c>
      <c r="H20" s="34" t="s">
        <v>124</v>
      </c>
      <c r="I20" s="32" t="s">
        <v>124</v>
      </c>
    </row>
    <row r="21" ht="24" customHeight="1" spans="1:9" x14ac:dyDescent="0.25">
      <c r="A21" s="31" t="s">
        <v>125</v>
      </c>
      <c r="B21" s="32" t="s">
        <v>124</v>
      </c>
      <c r="C21" s="33" t="s">
        <v>19</v>
      </c>
      <c r="D21" s="32" t="s">
        <v>124</v>
      </c>
      <c r="E21" s="33" t="s">
        <v>59</v>
      </c>
      <c r="F21" s="34" t="s">
        <v>124</v>
      </c>
      <c r="G21" s="35" t="s">
        <v>124</v>
      </c>
      <c r="H21" s="34" t="s">
        <v>124</v>
      </c>
      <c r="I21" s="32" t="s">
        <v>124</v>
      </c>
    </row>
    <row r="22" ht="24" customHeight="1" spans="1:9" x14ac:dyDescent="0.25">
      <c r="A22" s="31" t="s">
        <v>126</v>
      </c>
      <c r="B22" s="32" t="s">
        <v>124</v>
      </c>
      <c r="C22" s="33" t="s">
        <v>19</v>
      </c>
      <c r="D22" s="32" t="s">
        <v>124</v>
      </c>
      <c r="E22" s="33" t="s">
        <v>59</v>
      </c>
      <c r="F22" s="34" t="s">
        <v>124</v>
      </c>
      <c r="G22" s="35" t="s">
        <v>124</v>
      </c>
      <c r="H22" s="34" t="s">
        <v>124</v>
      </c>
      <c r="I22" s="32" t="s">
        <v>124</v>
      </c>
    </row>
    <row r="23" ht="24" customHeight="1" spans="1:9" x14ac:dyDescent="0.25">
      <c r="A23" s="31" t="s">
        <v>127</v>
      </c>
      <c r="B23" s="32" t="s">
        <v>124</v>
      </c>
      <c r="C23" s="33" t="s">
        <v>19</v>
      </c>
      <c r="D23" s="32" t="s">
        <v>124</v>
      </c>
      <c r="E23" s="33" t="s">
        <v>59</v>
      </c>
      <c r="F23" s="34" t="s">
        <v>124</v>
      </c>
      <c r="G23" s="35" t="s">
        <v>124</v>
      </c>
      <c r="H23" s="34" t="s">
        <v>124</v>
      </c>
      <c r="I23" s="32" t="s">
        <v>124</v>
      </c>
    </row>
    <row r="24" ht="24" customHeight="1" spans="1:9" x14ac:dyDescent="0.25">
      <c r="A24" s="31" t="s">
        <v>128</v>
      </c>
      <c r="B24" s="32" t="s">
        <v>124</v>
      </c>
      <c r="C24" s="33" t="s">
        <v>19</v>
      </c>
      <c r="D24" s="32" t="s">
        <v>124</v>
      </c>
      <c r="E24" s="33" t="s">
        <v>59</v>
      </c>
      <c r="F24" s="34" t="s">
        <v>124</v>
      </c>
      <c r="G24" s="35" t="s">
        <v>124</v>
      </c>
      <c r="H24" s="34" t="s">
        <v>124</v>
      </c>
      <c r="I24" s="32" t="s">
        <v>124</v>
      </c>
    </row>
    <row r="25" ht="24" customHeight="1" spans="1:9" x14ac:dyDescent="0.25">
      <c r="A25" s="31" t="s">
        <v>129</v>
      </c>
      <c r="B25" s="32" t="s">
        <v>124</v>
      </c>
      <c r="C25" s="33" t="s">
        <v>19</v>
      </c>
      <c r="D25" s="32" t="s">
        <v>124</v>
      </c>
      <c r="E25" s="33" t="s">
        <v>59</v>
      </c>
      <c r="F25" s="34" t="s">
        <v>124</v>
      </c>
      <c r="G25" s="35" t="s">
        <v>124</v>
      </c>
      <c r="H25" s="34" t="s">
        <v>124</v>
      </c>
      <c r="I25" s="32" t="s">
        <v>124</v>
      </c>
    </row>
    <row r="27" ht="24" customHeight="1" spans="1:9" x14ac:dyDescent="0.25">
      <c r="A27" s="36" t="s">
        <v>130</v>
      </c>
      <c r="B27" s="36"/>
      <c r="C27" s="36"/>
      <c r="D27" s="36"/>
      <c r="E27" s="36" t="s">
        <v>131</v>
      </c>
      <c r="F27" s="36"/>
      <c r="G27" s="36"/>
      <c r="H27" s="36" t="s">
        <v>132</v>
      </c>
      <c r="I27" s="36"/>
    </row>
  </sheetData>
  <mergeCells count="8">
    <mergeCell ref="A1:E1"/>
    <mergeCell ref="F1:I1"/>
    <mergeCell ref="A2:E2"/>
    <mergeCell ref="F2:I2"/>
    <mergeCell ref="G4:I4"/>
    <mergeCell ref="A27:D27"/>
    <mergeCell ref="E27:G27"/>
    <mergeCell ref="H27:I27"/>
  </mergeCells>
  <conditionalFormatting sqref="F8:F25">
    <cfRule type="cellIs" dxfId="0" priority="1" operator="equal">
      <formula>"Pass"</formula>
    </cfRule>
    <cfRule type="cellIs" dxfId="1" priority="2" operator="equal">
      <formula>"Fail"</formula>
    </cfRule>
    <cfRule type="cellIs" dxfId="2" priority="3" operator="equal">
      <formula>"In Progress"</formula>
    </cfRule>
  </conditionalFormatting>
  <dataValidations count="3">
    <dataValidation type="list" allowBlank="1" showErrorMessage="1" errorTitle="Invalid Status Value" error="Please choose from Pass, Fail, In Progress, or N/A." sqref="F10:F19">
      <formula1>"Pass,Fail,In Progress,N/A"</formula1>
    </dataValidation>
    <dataValidation type="list" allowBlank="1" sqref="F20:F25">
      <formula1>"Pass,Fail,In Progress,N/A"</formula1>
    </dataValidation>
    <dataValidation type="list" allowBlank="1" showErrorMessage="1" errorTitle="Invalid Status Value" error="Please choose from Pass, Fail, In Progress, or N/A." sqref="F8:F19">
      <formula1>"Pass,Fail,In Progress,N/A"</formula1>
    </dataValidation>
  </dataValidations>
  <hyperlinks>
    <hyperlink ref="G4" r:id="rId1" location="#'Instructions &amp; Summary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RowHeight="15" outlineLevelRow="0" outlineLevelCol="0" x14ac:dyDescent="55"/>
  <cols>
    <col min="1" max="1" width="10" customWidth="1"/>
    <col min="2" max="2" width="44" customWidth="1"/>
    <col min="3" max="3" width="22" customWidth="1"/>
    <col min="4" max="4" width="20" customWidth="1"/>
    <col min="5" max="5" width="14" customWidth="1"/>
    <col min="6" max="6" width="16" customWidth="1"/>
    <col min="7" max="7" width="20" customWidth="1"/>
    <col min="8" max="8" width="16" customWidth="1"/>
    <col min="9" max="9" width="34" customWidth="1"/>
  </cols>
  <sheetData>
    <row r="1" ht="26" customHeight="1" spans="1:9" x14ac:dyDescent="0.25">
      <c r="A1" s="14" t="s">
        <v>133</v>
      </c>
      <c r="B1" s="14"/>
      <c r="C1" s="14"/>
      <c r="D1" s="14"/>
      <c r="E1" s="14"/>
      <c r="F1" s="15" t="s">
        <v>134</v>
      </c>
      <c r="G1" s="15"/>
      <c r="H1" s="15"/>
      <c r="I1" s="15"/>
    </row>
    <row r="2" ht="20" customHeight="1" spans="1:9" x14ac:dyDescent="0.25">
      <c r="A2" s="16" t="s">
        <v>135</v>
      </c>
      <c r="B2" s="16"/>
      <c r="C2" s="16"/>
      <c r="D2" s="16"/>
      <c r="E2" s="16"/>
      <c r="F2" s="17" t="s">
        <v>41</v>
      </c>
      <c r="G2" s="17"/>
      <c r="H2" s="17"/>
      <c r="I2" s="17"/>
    </row>
    <row r="3" ht="8" customHeight="1" x14ac:dyDescent="0.25"/>
    <row r="4" ht="28" customHeight="1" spans="1:9" x14ac:dyDescent="0.25">
      <c r="A4" s="18" t="s">
        <v>42</v>
      </c>
      <c r="B4" s="19">
        <f>=COUNTA(B8:B17)</f>
      </c>
      <c r="C4" s="18" t="s">
        <v>43</v>
      </c>
      <c r="D4" s="20">
        <f>=COUNTIF(F8:F17, "Pass")</f>
      </c>
      <c r="E4" s="18" t="s">
        <v>44</v>
      </c>
      <c r="F4" s="21">
        <f>=IFERROR(COUNTIF(F8:F17, "Pass")/COUNTA(B8:B17), 0)</f>
      </c>
      <c r="G4" s="22" t="s">
        <v>45</v>
      </c>
      <c r="H4" s="22"/>
      <c r="I4" s="22"/>
    </row>
    <row r="5" ht="6" customHeight="1" x14ac:dyDescent="0.25"/>
    <row r="6" ht="6" customHeight="1" x14ac:dyDescent="0.25"/>
    <row r="7" ht="28" customHeight="1" spans="1:9" x14ac:dyDescent="0.25">
      <c r="A7" s="6" t="s">
        <v>46</v>
      </c>
      <c r="B7" s="5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53</v>
      </c>
      <c r="I7" s="5" t="s">
        <v>54</v>
      </c>
    </row>
    <row r="8" ht="26" customHeight="1" spans="1:9" x14ac:dyDescent="0.25">
      <c r="A8" s="23" t="s">
        <v>136</v>
      </c>
      <c r="B8" s="24" t="s">
        <v>137</v>
      </c>
      <c r="C8" s="25" t="s">
        <v>138</v>
      </c>
      <c r="D8" s="26" t="s">
        <v>139</v>
      </c>
      <c r="E8" s="27" t="s">
        <v>59</v>
      </c>
      <c r="F8" s="28" t="s">
        <v>60</v>
      </c>
      <c r="G8" s="29" t="s">
        <v>140</v>
      </c>
      <c r="H8" s="26" t="s">
        <v>62</v>
      </c>
      <c r="I8" s="30" t="s">
        <v>141</v>
      </c>
    </row>
    <row r="9" ht="26" customHeight="1" spans="1:9" x14ac:dyDescent="0.25">
      <c r="A9" s="23" t="s">
        <v>142</v>
      </c>
      <c r="B9" s="24" t="s">
        <v>143</v>
      </c>
      <c r="C9" s="25" t="s">
        <v>144</v>
      </c>
      <c r="D9" s="26" t="s">
        <v>139</v>
      </c>
      <c r="E9" s="27" t="s">
        <v>59</v>
      </c>
      <c r="F9" s="28" t="s">
        <v>60</v>
      </c>
      <c r="G9" s="29" t="s">
        <v>145</v>
      </c>
      <c r="H9" s="26" t="s">
        <v>62</v>
      </c>
      <c r="I9" s="30" t="s">
        <v>146</v>
      </c>
    </row>
    <row r="10" ht="26" customHeight="1" spans="1:9" x14ac:dyDescent="0.25">
      <c r="A10" s="23" t="s">
        <v>147</v>
      </c>
      <c r="B10" s="24" t="s">
        <v>148</v>
      </c>
      <c r="C10" s="25" t="s">
        <v>149</v>
      </c>
      <c r="D10" s="26" t="s">
        <v>139</v>
      </c>
      <c r="E10" s="27" t="s">
        <v>59</v>
      </c>
      <c r="F10" s="28" t="s">
        <v>60</v>
      </c>
      <c r="G10" s="29" t="s">
        <v>150</v>
      </c>
      <c r="H10" s="26" t="s">
        <v>62</v>
      </c>
      <c r="I10" s="30" t="s">
        <v>151</v>
      </c>
    </row>
    <row r="11" ht="26" customHeight="1" spans="1:9" x14ac:dyDescent="0.25">
      <c r="A11" s="23" t="s">
        <v>152</v>
      </c>
      <c r="B11" s="24" t="s">
        <v>153</v>
      </c>
      <c r="C11" s="25" t="s">
        <v>154</v>
      </c>
      <c r="D11" s="26" t="s">
        <v>155</v>
      </c>
      <c r="E11" s="27" t="s">
        <v>59</v>
      </c>
      <c r="F11" s="28" t="s">
        <v>60</v>
      </c>
      <c r="G11" s="29" t="s">
        <v>156</v>
      </c>
      <c r="H11" s="26" t="s">
        <v>62</v>
      </c>
      <c r="I11" s="30" t="s">
        <v>157</v>
      </c>
    </row>
    <row r="12" ht="26" customHeight="1" spans="1:9" x14ac:dyDescent="0.25">
      <c r="A12" s="23" t="s">
        <v>158</v>
      </c>
      <c r="B12" s="24" t="s">
        <v>159</v>
      </c>
      <c r="C12" s="25" t="s">
        <v>160</v>
      </c>
      <c r="D12" s="26" t="s">
        <v>161</v>
      </c>
      <c r="E12" s="27" t="s">
        <v>59</v>
      </c>
      <c r="F12" s="28" t="s">
        <v>60</v>
      </c>
      <c r="G12" s="29" t="s">
        <v>162</v>
      </c>
      <c r="H12" s="26" t="s">
        <v>62</v>
      </c>
      <c r="I12" s="30" t="s">
        <v>163</v>
      </c>
    </row>
    <row r="13" ht="26" customHeight="1" spans="1:9" x14ac:dyDescent="0.25">
      <c r="A13" s="23" t="s">
        <v>164</v>
      </c>
      <c r="B13" s="24" t="s">
        <v>165</v>
      </c>
      <c r="C13" s="25" t="s">
        <v>166</v>
      </c>
      <c r="D13" s="26" t="s">
        <v>161</v>
      </c>
      <c r="E13" s="27" t="s">
        <v>59</v>
      </c>
      <c r="F13" s="28" t="s">
        <v>60</v>
      </c>
      <c r="G13" s="29" t="s">
        <v>167</v>
      </c>
      <c r="H13" s="26" t="s">
        <v>62</v>
      </c>
      <c r="I13" s="30" t="s">
        <v>168</v>
      </c>
    </row>
    <row r="14" ht="26" customHeight="1" spans="1:9" x14ac:dyDescent="0.25">
      <c r="A14" s="23" t="s">
        <v>169</v>
      </c>
      <c r="B14" s="24" t="s">
        <v>170</v>
      </c>
      <c r="C14" s="25" t="s">
        <v>171</v>
      </c>
      <c r="D14" s="26" t="s">
        <v>172</v>
      </c>
      <c r="E14" s="27" t="s">
        <v>59</v>
      </c>
      <c r="F14" s="28" t="s">
        <v>60</v>
      </c>
      <c r="G14" s="29" t="s">
        <v>173</v>
      </c>
      <c r="H14" s="26" t="s">
        <v>62</v>
      </c>
      <c r="I14" s="30" t="s">
        <v>174</v>
      </c>
    </row>
    <row r="15" ht="26" customHeight="1" spans="1:9" x14ac:dyDescent="0.25">
      <c r="A15" s="23" t="s">
        <v>175</v>
      </c>
      <c r="B15" s="24" t="s">
        <v>176</v>
      </c>
      <c r="C15" s="25" t="s">
        <v>177</v>
      </c>
      <c r="D15" s="26" t="s">
        <v>139</v>
      </c>
      <c r="E15" s="27" t="s">
        <v>59</v>
      </c>
      <c r="F15" s="28" t="s">
        <v>60</v>
      </c>
      <c r="G15" s="29" t="s">
        <v>178</v>
      </c>
      <c r="H15" s="26" t="s">
        <v>62</v>
      </c>
      <c r="I15" s="30" t="s">
        <v>179</v>
      </c>
    </row>
    <row r="16" ht="26" customHeight="1" spans="1:9" x14ac:dyDescent="0.25">
      <c r="A16" s="23" t="s">
        <v>180</v>
      </c>
      <c r="B16" s="24" t="s">
        <v>181</v>
      </c>
      <c r="C16" s="25" t="s">
        <v>182</v>
      </c>
      <c r="D16" s="26" t="s">
        <v>183</v>
      </c>
      <c r="E16" s="27" t="s">
        <v>59</v>
      </c>
      <c r="F16" s="28" t="s">
        <v>60</v>
      </c>
      <c r="G16" s="29" t="s">
        <v>184</v>
      </c>
      <c r="H16" s="26" t="s">
        <v>62</v>
      </c>
      <c r="I16" s="30" t="s">
        <v>185</v>
      </c>
    </row>
    <row r="17" ht="26" customHeight="1" spans="1:9" x14ac:dyDescent="0.25">
      <c r="A17" s="23" t="s">
        <v>186</v>
      </c>
      <c r="B17" s="24" t="s">
        <v>187</v>
      </c>
      <c r="C17" s="25" t="s">
        <v>188</v>
      </c>
      <c r="D17" s="26" t="s">
        <v>189</v>
      </c>
      <c r="E17" s="27" t="s">
        <v>59</v>
      </c>
      <c r="F17" s="28" t="s">
        <v>60</v>
      </c>
      <c r="G17" s="29" t="s">
        <v>190</v>
      </c>
      <c r="H17" s="26" t="s">
        <v>62</v>
      </c>
      <c r="I17" s="30" t="s">
        <v>191</v>
      </c>
    </row>
    <row r="18" ht="24" customHeight="1" spans="1:9" x14ac:dyDescent="0.25">
      <c r="A18" s="31" t="s">
        <v>192</v>
      </c>
      <c r="B18" s="32" t="s">
        <v>124</v>
      </c>
      <c r="C18" s="33" t="s">
        <v>24</v>
      </c>
      <c r="D18" s="32" t="s">
        <v>124</v>
      </c>
      <c r="E18" s="33" t="s">
        <v>59</v>
      </c>
      <c r="F18" s="34" t="s">
        <v>124</v>
      </c>
      <c r="G18" s="35" t="s">
        <v>124</v>
      </c>
      <c r="H18" s="34" t="s">
        <v>124</v>
      </c>
      <c r="I18" s="32" t="s">
        <v>124</v>
      </c>
    </row>
    <row r="19" ht="24" customHeight="1" spans="1:9" x14ac:dyDescent="0.25">
      <c r="A19" s="31" t="s">
        <v>193</v>
      </c>
      <c r="B19" s="32" t="s">
        <v>124</v>
      </c>
      <c r="C19" s="33" t="s">
        <v>24</v>
      </c>
      <c r="D19" s="32" t="s">
        <v>124</v>
      </c>
      <c r="E19" s="33" t="s">
        <v>59</v>
      </c>
      <c r="F19" s="34" t="s">
        <v>124</v>
      </c>
      <c r="G19" s="35" t="s">
        <v>124</v>
      </c>
      <c r="H19" s="34" t="s">
        <v>124</v>
      </c>
      <c r="I19" s="32" t="s">
        <v>124</v>
      </c>
    </row>
    <row r="20" ht="24" customHeight="1" spans="1:9" x14ac:dyDescent="0.25">
      <c r="A20" s="31" t="s">
        <v>194</v>
      </c>
      <c r="B20" s="32" t="s">
        <v>124</v>
      </c>
      <c r="C20" s="33" t="s">
        <v>24</v>
      </c>
      <c r="D20" s="32" t="s">
        <v>124</v>
      </c>
      <c r="E20" s="33" t="s">
        <v>59</v>
      </c>
      <c r="F20" s="34" t="s">
        <v>124</v>
      </c>
      <c r="G20" s="35" t="s">
        <v>124</v>
      </c>
      <c r="H20" s="34" t="s">
        <v>124</v>
      </c>
      <c r="I20" s="32" t="s">
        <v>124</v>
      </c>
    </row>
    <row r="21" ht="24" customHeight="1" spans="1:9" x14ac:dyDescent="0.25">
      <c r="A21" s="31" t="s">
        <v>195</v>
      </c>
      <c r="B21" s="32" t="s">
        <v>124</v>
      </c>
      <c r="C21" s="33" t="s">
        <v>24</v>
      </c>
      <c r="D21" s="32" t="s">
        <v>124</v>
      </c>
      <c r="E21" s="33" t="s">
        <v>59</v>
      </c>
      <c r="F21" s="34" t="s">
        <v>124</v>
      </c>
      <c r="G21" s="35" t="s">
        <v>124</v>
      </c>
      <c r="H21" s="34" t="s">
        <v>124</v>
      </c>
      <c r="I21" s="32" t="s">
        <v>124</v>
      </c>
    </row>
    <row r="22" ht="24" customHeight="1" spans="1:9" x14ac:dyDescent="0.25">
      <c r="A22" s="31" t="s">
        <v>196</v>
      </c>
      <c r="B22" s="32" t="s">
        <v>124</v>
      </c>
      <c r="C22" s="33" t="s">
        <v>24</v>
      </c>
      <c r="D22" s="32" t="s">
        <v>124</v>
      </c>
      <c r="E22" s="33" t="s">
        <v>59</v>
      </c>
      <c r="F22" s="34" t="s">
        <v>124</v>
      </c>
      <c r="G22" s="35" t="s">
        <v>124</v>
      </c>
      <c r="H22" s="34" t="s">
        <v>124</v>
      </c>
      <c r="I22" s="32" t="s">
        <v>124</v>
      </c>
    </row>
    <row r="23" ht="24" customHeight="1" spans="1:9" x14ac:dyDescent="0.25">
      <c r="A23" s="31" t="s">
        <v>197</v>
      </c>
      <c r="B23" s="32" t="s">
        <v>124</v>
      </c>
      <c r="C23" s="33" t="s">
        <v>24</v>
      </c>
      <c r="D23" s="32" t="s">
        <v>124</v>
      </c>
      <c r="E23" s="33" t="s">
        <v>59</v>
      </c>
      <c r="F23" s="34" t="s">
        <v>124</v>
      </c>
      <c r="G23" s="35" t="s">
        <v>124</v>
      </c>
      <c r="H23" s="34" t="s">
        <v>124</v>
      </c>
      <c r="I23" s="32" t="s">
        <v>124</v>
      </c>
    </row>
    <row r="24" ht="24" customHeight="1" spans="1:9" x14ac:dyDescent="0.25">
      <c r="A24" s="31" t="s">
        <v>198</v>
      </c>
      <c r="B24" s="32" t="s">
        <v>124</v>
      </c>
      <c r="C24" s="33" t="s">
        <v>24</v>
      </c>
      <c r="D24" s="32" t="s">
        <v>124</v>
      </c>
      <c r="E24" s="33" t="s">
        <v>59</v>
      </c>
      <c r="F24" s="34" t="s">
        <v>124</v>
      </c>
      <c r="G24" s="35" t="s">
        <v>124</v>
      </c>
      <c r="H24" s="34" t="s">
        <v>124</v>
      </c>
      <c r="I24" s="32" t="s">
        <v>124</v>
      </c>
    </row>
    <row r="25" ht="24" customHeight="1" spans="1:9" x14ac:dyDescent="0.25">
      <c r="A25" s="31" t="s">
        <v>199</v>
      </c>
      <c r="B25" s="32" t="s">
        <v>124</v>
      </c>
      <c r="C25" s="33" t="s">
        <v>24</v>
      </c>
      <c r="D25" s="32" t="s">
        <v>124</v>
      </c>
      <c r="E25" s="33" t="s">
        <v>59</v>
      </c>
      <c r="F25" s="34" t="s">
        <v>124</v>
      </c>
      <c r="G25" s="35" t="s">
        <v>124</v>
      </c>
      <c r="H25" s="34" t="s">
        <v>124</v>
      </c>
      <c r="I25" s="32" t="s">
        <v>124</v>
      </c>
    </row>
    <row r="27" ht="24" customHeight="1" spans="1:9" x14ac:dyDescent="0.25">
      <c r="A27" s="36" t="s">
        <v>130</v>
      </c>
      <c r="B27" s="36"/>
      <c r="C27" s="36"/>
      <c r="D27" s="36"/>
      <c r="E27" s="36" t="s">
        <v>131</v>
      </c>
      <c r="F27" s="36"/>
      <c r="G27" s="36"/>
      <c r="H27" s="36" t="s">
        <v>132</v>
      </c>
      <c r="I27" s="36"/>
    </row>
  </sheetData>
  <mergeCells count="8">
    <mergeCell ref="A1:E1"/>
    <mergeCell ref="F1:I1"/>
    <mergeCell ref="A2:E2"/>
    <mergeCell ref="F2:I2"/>
    <mergeCell ref="G4:I4"/>
    <mergeCell ref="A27:D27"/>
    <mergeCell ref="E27:G27"/>
    <mergeCell ref="H27:I27"/>
  </mergeCells>
  <conditionalFormatting sqref="F8:F25">
    <cfRule type="cellIs" dxfId="3" priority="1" operator="equal">
      <formula>"Pass"</formula>
    </cfRule>
    <cfRule type="cellIs" dxfId="4" priority="2" operator="equal">
      <formula>"Fail"</formula>
    </cfRule>
    <cfRule type="cellIs" dxfId="5" priority="3" operator="equal">
      <formula>"In Progress"</formula>
    </cfRule>
  </conditionalFormatting>
  <dataValidations count="3">
    <dataValidation type="list" allowBlank="1" showErrorMessage="1" errorTitle="Invalid Status Value" error="Please choose from Pass, Fail, In Progress, or N/A." sqref="F10:F17">
      <formula1>"Pass,Fail,In Progress,N/A"</formula1>
    </dataValidation>
    <dataValidation type="list" allowBlank="1" sqref="F18:F25">
      <formula1>"Pass,Fail,In Progress,N/A"</formula1>
    </dataValidation>
    <dataValidation type="list" allowBlank="1" showErrorMessage="1" errorTitle="Invalid Status Value" error="Please choose from Pass, Fail, In Progress, or N/A." sqref="F8:F17">
      <formula1>"Pass,Fail,In Progress,N/A"</formula1>
    </dataValidation>
  </dataValidations>
  <hyperlinks>
    <hyperlink ref="G4" r:id="rId1" location="#'Instructions &amp; Summary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RowHeight="15" outlineLevelRow="0" outlineLevelCol="0" x14ac:dyDescent="55"/>
  <cols>
    <col min="1" max="1" width="10" customWidth="1"/>
    <col min="2" max="2" width="44" customWidth="1"/>
    <col min="3" max="3" width="22" customWidth="1"/>
    <col min="4" max="4" width="20" customWidth="1"/>
    <col min="5" max="5" width="14" customWidth="1"/>
    <col min="6" max="6" width="16" customWidth="1"/>
    <col min="7" max="7" width="20" customWidth="1"/>
    <col min="8" max="8" width="16" customWidth="1"/>
    <col min="9" max="9" width="34" customWidth="1"/>
  </cols>
  <sheetData>
    <row r="1" ht="26" customHeight="1" spans="1:9" x14ac:dyDescent="0.25">
      <c r="A1" s="14" t="s">
        <v>200</v>
      </c>
      <c r="B1" s="14"/>
      <c r="C1" s="14"/>
      <c r="D1" s="14"/>
      <c r="E1" s="14"/>
      <c r="F1" s="15" t="s">
        <v>201</v>
      </c>
      <c r="G1" s="15"/>
      <c r="H1" s="15"/>
      <c r="I1" s="15"/>
    </row>
    <row r="2" ht="20" customHeight="1" spans="1:9" x14ac:dyDescent="0.25">
      <c r="A2" s="16" t="s">
        <v>202</v>
      </c>
      <c r="B2" s="16"/>
      <c r="C2" s="16"/>
      <c r="D2" s="16"/>
      <c r="E2" s="16"/>
      <c r="F2" s="17" t="s">
        <v>41</v>
      </c>
      <c r="G2" s="17"/>
      <c r="H2" s="17"/>
      <c r="I2" s="17"/>
    </row>
    <row r="3" ht="8" customHeight="1" x14ac:dyDescent="0.25"/>
    <row r="4" ht="28" customHeight="1" spans="1:9" x14ac:dyDescent="0.25">
      <c r="A4" s="18" t="s">
        <v>42</v>
      </c>
      <c r="B4" s="19">
        <f>=COUNTA(B8:B17)</f>
      </c>
      <c r="C4" s="18" t="s">
        <v>43</v>
      </c>
      <c r="D4" s="20">
        <f>=COUNTIF(F8:F17, "Pass")</f>
      </c>
      <c r="E4" s="18" t="s">
        <v>44</v>
      </c>
      <c r="F4" s="21">
        <f>=IFERROR(COUNTIF(F8:F17, "Pass")/COUNTA(B8:B17), 0)</f>
      </c>
      <c r="G4" s="22" t="s">
        <v>45</v>
      </c>
      <c r="H4" s="22"/>
      <c r="I4" s="22"/>
    </row>
    <row r="5" ht="6" customHeight="1" x14ac:dyDescent="0.25"/>
    <row r="6" ht="6" customHeight="1" x14ac:dyDescent="0.25"/>
    <row r="7" ht="28" customHeight="1" spans="1:9" x14ac:dyDescent="0.25">
      <c r="A7" s="6" t="s">
        <v>46</v>
      </c>
      <c r="B7" s="5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53</v>
      </c>
      <c r="I7" s="5" t="s">
        <v>54</v>
      </c>
    </row>
    <row r="8" ht="26" customHeight="1" spans="1:9" x14ac:dyDescent="0.25">
      <c r="A8" s="23" t="s">
        <v>203</v>
      </c>
      <c r="B8" s="24" t="s">
        <v>204</v>
      </c>
      <c r="C8" s="25" t="s">
        <v>205</v>
      </c>
      <c r="D8" s="26" t="s">
        <v>206</v>
      </c>
      <c r="E8" s="27" t="s">
        <v>207</v>
      </c>
      <c r="F8" s="28" t="s">
        <v>60</v>
      </c>
      <c r="G8" s="29" t="s">
        <v>208</v>
      </c>
      <c r="H8" s="26" t="s">
        <v>62</v>
      </c>
      <c r="I8" s="30" t="s">
        <v>209</v>
      </c>
    </row>
    <row r="9" ht="26" customHeight="1" spans="1:9" x14ac:dyDescent="0.25">
      <c r="A9" s="23" t="s">
        <v>210</v>
      </c>
      <c r="B9" s="24" t="s">
        <v>211</v>
      </c>
      <c r="C9" s="25" t="s">
        <v>212</v>
      </c>
      <c r="D9" s="26" t="s">
        <v>213</v>
      </c>
      <c r="E9" s="27" t="s">
        <v>214</v>
      </c>
      <c r="F9" s="28" t="s">
        <v>60</v>
      </c>
      <c r="G9" s="29" t="s">
        <v>215</v>
      </c>
      <c r="H9" s="26" t="s">
        <v>62</v>
      </c>
      <c r="I9" s="30" t="s">
        <v>216</v>
      </c>
    </row>
    <row r="10" ht="26" customHeight="1" spans="1:9" x14ac:dyDescent="0.25">
      <c r="A10" s="23" t="s">
        <v>217</v>
      </c>
      <c r="B10" s="24" t="s">
        <v>218</v>
      </c>
      <c r="C10" s="25" t="s">
        <v>219</v>
      </c>
      <c r="D10" s="26" t="s">
        <v>206</v>
      </c>
      <c r="E10" s="27" t="s">
        <v>214</v>
      </c>
      <c r="F10" s="28" t="s">
        <v>60</v>
      </c>
      <c r="G10" s="29" t="s">
        <v>220</v>
      </c>
      <c r="H10" s="26" t="s">
        <v>62</v>
      </c>
      <c r="I10" s="30" t="s">
        <v>221</v>
      </c>
    </row>
    <row r="11" ht="26" customHeight="1" spans="1:9" x14ac:dyDescent="0.25">
      <c r="A11" s="23" t="s">
        <v>222</v>
      </c>
      <c r="B11" s="24" t="s">
        <v>223</v>
      </c>
      <c r="C11" s="25" t="s">
        <v>224</v>
      </c>
      <c r="D11" s="26" t="s">
        <v>213</v>
      </c>
      <c r="E11" s="27" t="s">
        <v>59</v>
      </c>
      <c r="F11" s="28" t="s">
        <v>60</v>
      </c>
      <c r="G11" s="29" t="s">
        <v>225</v>
      </c>
      <c r="H11" s="26" t="s">
        <v>62</v>
      </c>
      <c r="I11" s="30" t="s">
        <v>226</v>
      </c>
    </row>
    <row r="12" ht="26" customHeight="1" spans="1:9" x14ac:dyDescent="0.25">
      <c r="A12" s="23" t="s">
        <v>227</v>
      </c>
      <c r="B12" s="24" t="s">
        <v>228</v>
      </c>
      <c r="C12" s="25" t="s">
        <v>102</v>
      </c>
      <c r="D12" s="26" t="s">
        <v>229</v>
      </c>
      <c r="E12" s="27" t="s">
        <v>59</v>
      </c>
      <c r="F12" s="28" t="s">
        <v>60</v>
      </c>
      <c r="G12" s="29" t="s">
        <v>230</v>
      </c>
      <c r="H12" s="26" t="s">
        <v>62</v>
      </c>
      <c r="I12" s="30" t="s">
        <v>231</v>
      </c>
    </row>
    <row r="13" ht="26" customHeight="1" spans="1:9" x14ac:dyDescent="0.25">
      <c r="A13" s="23" t="s">
        <v>232</v>
      </c>
      <c r="B13" s="24" t="s">
        <v>233</v>
      </c>
      <c r="C13" s="25" t="s">
        <v>234</v>
      </c>
      <c r="D13" s="26" t="s">
        <v>235</v>
      </c>
      <c r="E13" s="27" t="s">
        <v>59</v>
      </c>
      <c r="F13" s="28" t="s">
        <v>60</v>
      </c>
      <c r="G13" s="29" t="s">
        <v>236</v>
      </c>
      <c r="H13" s="26" t="s">
        <v>62</v>
      </c>
      <c r="I13" s="30" t="s">
        <v>237</v>
      </c>
    </row>
    <row r="14" ht="26" customHeight="1" spans="1:9" x14ac:dyDescent="0.25">
      <c r="A14" s="23" t="s">
        <v>238</v>
      </c>
      <c r="B14" s="24" t="s">
        <v>239</v>
      </c>
      <c r="C14" s="25" t="s">
        <v>240</v>
      </c>
      <c r="D14" s="26" t="s">
        <v>206</v>
      </c>
      <c r="E14" s="27" t="s">
        <v>207</v>
      </c>
      <c r="F14" s="28" t="s">
        <v>60</v>
      </c>
      <c r="G14" s="29" t="s">
        <v>241</v>
      </c>
      <c r="H14" s="26" t="s">
        <v>62</v>
      </c>
      <c r="I14" s="30" t="s">
        <v>242</v>
      </c>
    </row>
    <row r="15" ht="26" customHeight="1" spans="1:9" x14ac:dyDescent="0.25">
      <c r="A15" s="23" t="s">
        <v>243</v>
      </c>
      <c r="B15" s="24" t="s">
        <v>244</v>
      </c>
      <c r="C15" s="25" t="s">
        <v>245</v>
      </c>
      <c r="D15" s="26" t="s">
        <v>246</v>
      </c>
      <c r="E15" s="27" t="s">
        <v>59</v>
      </c>
      <c r="F15" s="28" t="s">
        <v>60</v>
      </c>
      <c r="G15" s="29" t="s">
        <v>247</v>
      </c>
      <c r="H15" s="26" t="s">
        <v>62</v>
      </c>
      <c r="I15" s="30" t="s">
        <v>248</v>
      </c>
    </row>
    <row r="16" ht="26" customHeight="1" spans="1:9" x14ac:dyDescent="0.25">
      <c r="A16" s="23" t="s">
        <v>249</v>
      </c>
      <c r="B16" s="24" t="s">
        <v>250</v>
      </c>
      <c r="C16" s="25" t="s">
        <v>251</v>
      </c>
      <c r="D16" s="26" t="s">
        <v>206</v>
      </c>
      <c r="E16" s="27" t="s">
        <v>207</v>
      </c>
      <c r="F16" s="28" t="s">
        <v>60</v>
      </c>
      <c r="G16" s="29" t="s">
        <v>252</v>
      </c>
      <c r="H16" s="26" t="s">
        <v>62</v>
      </c>
      <c r="I16" s="30" t="s">
        <v>253</v>
      </c>
    </row>
    <row r="17" ht="26" customHeight="1" spans="1:9" x14ac:dyDescent="0.25">
      <c r="A17" s="23" t="s">
        <v>254</v>
      </c>
      <c r="B17" s="24" t="s">
        <v>255</v>
      </c>
      <c r="C17" s="25" t="s">
        <v>256</v>
      </c>
      <c r="D17" s="26" t="s">
        <v>257</v>
      </c>
      <c r="E17" s="27" t="s">
        <v>207</v>
      </c>
      <c r="F17" s="28" t="s">
        <v>60</v>
      </c>
      <c r="G17" s="29" t="s">
        <v>258</v>
      </c>
      <c r="H17" s="26" t="s">
        <v>62</v>
      </c>
      <c r="I17" s="30" t="s">
        <v>259</v>
      </c>
    </row>
    <row r="18" ht="24" customHeight="1" spans="1:9" x14ac:dyDescent="0.25">
      <c r="A18" s="31" t="s">
        <v>260</v>
      </c>
      <c r="B18" s="32" t="s">
        <v>124</v>
      </c>
      <c r="C18" s="33" t="s">
        <v>28</v>
      </c>
      <c r="D18" s="32" t="s">
        <v>124</v>
      </c>
      <c r="E18" s="33" t="s">
        <v>59</v>
      </c>
      <c r="F18" s="34" t="s">
        <v>124</v>
      </c>
      <c r="G18" s="35" t="s">
        <v>124</v>
      </c>
      <c r="H18" s="34" t="s">
        <v>124</v>
      </c>
      <c r="I18" s="32" t="s">
        <v>124</v>
      </c>
    </row>
    <row r="19" ht="24" customHeight="1" spans="1:9" x14ac:dyDescent="0.25">
      <c r="A19" s="31" t="s">
        <v>261</v>
      </c>
      <c r="B19" s="32" t="s">
        <v>124</v>
      </c>
      <c r="C19" s="33" t="s">
        <v>28</v>
      </c>
      <c r="D19" s="32" t="s">
        <v>124</v>
      </c>
      <c r="E19" s="33" t="s">
        <v>59</v>
      </c>
      <c r="F19" s="34" t="s">
        <v>124</v>
      </c>
      <c r="G19" s="35" t="s">
        <v>124</v>
      </c>
      <c r="H19" s="34" t="s">
        <v>124</v>
      </c>
      <c r="I19" s="32" t="s">
        <v>124</v>
      </c>
    </row>
    <row r="20" ht="24" customHeight="1" spans="1:9" x14ac:dyDescent="0.25">
      <c r="A20" s="31" t="s">
        <v>123</v>
      </c>
      <c r="B20" s="32" t="s">
        <v>124</v>
      </c>
      <c r="C20" s="33" t="s">
        <v>28</v>
      </c>
      <c r="D20" s="32" t="s">
        <v>124</v>
      </c>
      <c r="E20" s="33" t="s">
        <v>59</v>
      </c>
      <c r="F20" s="34" t="s">
        <v>124</v>
      </c>
      <c r="G20" s="35" t="s">
        <v>124</v>
      </c>
      <c r="H20" s="34" t="s">
        <v>124</v>
      </c>
      <c r="I20" s="32" t="s">
        <v>124</v>
      </c>
    </row>
    <row r="21" ht="24" customHeight="1" spans="1:9" x14ac:dyDescent="0.25">
      <c r="A21" s="31" t="s">
        <v>125</v>
      </c>
      <c r="B21" s="32" t="s">
        <v>124</v>
      </c>
      <c r="C21" s="33" t="s">
        <v>28</v>
      </c>
      <c r="D21" s="32" t="s">
        <v>124</v>
      </c>
      <c r="E21" s="33" t="s">
        <v>59</v>
      </c>
      <c r="F21" s="34" t="s">
        <v>124</v>
      </c>
      <c r="G21" s="35" t="s">
        <v>124</v>
      </c>
      <c r="H21" s="34" t="s">
        <v>124</v>
      </c>
      <c r="I21" s="32" t="s">
        <v>124</v>
      </c>
    </row>
    <row r="22" ht="24" customHeight="1" spans="1:9" x14ac:dyDescent="0.25">
      <c r="A22" s="31" t="s">
        <v>126</v>
      </c>
      <c r="B22" s="32" t="s">
        <v>124</v>
      </c>
      <c r="C22" s="33" t="s">
        <v>28</v>
      </c>
      <c r="D22" s="32" t="s">
        <v>124</v>
      </c>
      <c r="E22" s="33" t="s">
        <v>59</v>
      </c>
      <c r="F22" s="34" t="s">
        <v>124</v>
      </c>
      <c r="G22" s="35" t="s">
        <v>124</v>
      </c>
      <c r="H22" s="34" t="s">
        <v>124</v>
      </c>
      <c r="I22" s="32" t="s">
        <v>124</v>
      </c>
    </row>
    <row r="23" ht="24" customHeight="1" spans="1:9" x14ac:dyDescent="0.25">
      <c r="A23" s="31" t="s">
        <v>127</v>
      </c>
      <c r="B23" s="32" t="s">
        <v>124</v>
      </c>
      <c r="C23" s="33" t="s">
        <v>28</v>
      </c>
      <c r="D23" s="32" t="s">
        <v>124</v>
      </c>
      <c r="E23" s="33" t="s">
        <v>59</v>
      </c>
      <c r="F23" s="34" t="s">
        <v>124</v>
      </c>
      <c r="G23" s="35" t="s">
        <v>124</v>
      </c>
      <c r="H23" s="34" t="s">
        <v>124</v>
      </c>
      <c r="I23" s="32" t="s">
        <v>124</v>
      </c>
    </row>
    <row r="24" ht="24" customHeight="1" spans="1:9" x14ac:dyDescent="0.25">
      <c r="A24" s="31" t="s">
        <v>128</v>
      </c>
      <c r="B24" s="32" t="s">
        <v>124</v>
      </c>
      <c r="C24" s="33" t="s">
        <v>28</v>
      </c>
      <c r="D24" s="32" t="s">
        <v>124</v>
      </c>
      <c r="E24" s="33" t="s">
        <v>59</v>
      </c>
      <c r="F24" s="34" t="s">
        <v>124</v>
      </c>
      <c r="G24" s="35" t="s">
        <v>124</v>
      </c>
      <c r="H24" s="34" t="s">
        <v>124</v>
      </c>
      <c r="I24" s="32" t="s">
        <v>124</v>
      </c>
    </row>
    <row r="25" ht="24" customHeight="1" spans="1:9" x14ac:dyDescent="0.25">
      <c r="A25" s="31" t="s">
        <v>129</v>
      </c>
      <c r="B25" s="32" t="s">
        <v>124</v>
      </c>
      <c r="C25" s="33" t="s">
        <v>28</v>
      </c>
      <c r="D25" s="32" t="s">
        <v>124</v>
      </c>
      <c r="E25" s="33" t="s">
        <v>59</v>
      </c>
      <c r="F25" s="34" t="s">
        <v>124</v>
      </c>
      <c r="G25" s="35" t="s">
        <v>124</v>
      </c>
      <c r="H25" s="34" t="s">
        <v>124</v>
      </c>
      <c r="I25" s="32" t="s">
        <v>124</v>
      </c>
    </row>
    <row r="27" ht="24" customHeight="1" spans="1:9" x14ac:dyDescent="0.25">
      <c r="A27" s="36" t="s">
        <v>130</v>
      </c>
      <c r="B27" s="36"/>
      <c r="C27" s="36"/>
      <c r="D27" s="36"/>
      <c r="E27" s="36" t="s">
        <v>131</v>
      </c>
      <c r="F27" s="36"/>
      <c r="G27" s="36"/>
      <c r="H27" s="36" t="s">
        <v>132</v>
      </c>
      <c r="I27" s="36"/>
    </row>
  </sheetData>
  <mergeCells count="8">
    <mergeCell ref="A1:E1"/>
    <mergeCell ref="F1:I1"/>
    <mergeCell ref="A2:E2"/>
    <mergeCell ref="F2:I2"/>
    <mergeCell ref="G4:I4"/>
    <mergeCell ref="A27:D27"/>
    <mergeCell ref="E27:G27"/>
    <mergeCell ref="H27:I27"/>
  </mergeCells>
  <conditionalFormatting sqref="F8:F25">
    <cfRule type="cellIs" dxfId="6" priority="1" operator="equal">
      <formula>"Pass"</formula>
    </cfRule>
    <cfRule type="cellIs" dxfId="7" priority="2" operator="equal">
      <formula>"Fail"</formula>
    </cfRule>
    <cfRule type="cellIs" dxfId="8" priority="3" operator="equal">
      <formula>"In Progress"</formula>
    </cfRule>
  </conditionalFormatting>
  <dataValidations count="3">
    <dataValidation type="list" allowBlank="1" showErrorMessage="1" errorTitle="Invalid Status Value" error="Please choose from Pass, Fail, In Progress, or N/A." sqref="F10:F17">
      <formula1>"Pass,Fail,In Progress,N/A"</formula1>
    </dataValidation>
    <dataValidation type="list" allowBlank="1" sqref="F18:F25">
      <formula1>"Pass,Fail,In Progress,N/A"</formula1>
    </dataValidation>
    <dataValidation type="list" allowBlank="1" showErrorMessage="1" errorTitle="Invalid Status Value" error="Please choose from Pass, Fail, In Progress, or N/A." sqref="F8:F17">
      <formula1>"Pass,Fail,In Progress,N/A"</formula1>
    </dataValidation>
  </dataValidations>
  <hyperlinks>
    <hyperlink ref="G4" r:id="rId1" location="#'Instructions &amp; Summary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RowHeight="15" outlineLevelRow="0" outlineLevelCol="0" x14ac:dyDescent="55"/>
  <cols>
    <col min="1" max="1" width="10" customWidth="1"/>
    <col min="2" max="2" width="44" customWidth="1"/>
    <col min="3" max="3" width="22" customWidth="1"/>
    <col min="4" max="4" width="20" customWidth="1"/>
    <col min="5" max="5" width="14" customWidth="1"/>
    <col min="6" max="6" width="16" customWidth="1"/>
    <col min="7" max="7" width="20" customWidth="1"/>
    <col min="8" max="8" width="16" customWidth="1"/>
    <col min="9" max="9" width="34" customWidth="1"/>
  </cols>
  <sheetData>
    <row r="1" ht="26" customHeight="1" spans="1:9" x14ac:dyDescent="0.25">
      <c r="A1" s="14" t="s">
        <v>262</v>
      </c>
      <c r="B1" s="14"/>
      <c r="C1" s="14"/>
      <c r="D1" s="14"/>
      <c r="E1" s="14"/>
      <c r="F1" s="15" t="s">
        <v>263</v>
      </c>
      <c r="G1" s="15"/>
      <c r="H1" s="15"/>
      <c r="I1" s="15"/>
    </row>
    <row r="2" ht="20" customHeight="1" spans="1:9" x14ac:dyDescent="0.25">
      <c r="A2" s="16" t="s">
        <v>264</v>
      </c>
      <c r="B2" s="16"/>
      <c r="C2" s="16"/>
      <c r="D2" s="16"/>
      <c r="E2" s="16"/>
      <c r="F2" s="17" t="s">
        <v>41</v>
      </c>
      <c r="G2" s="17"/>
      <c r="H2" s="17"/>
      <c r="I2" s="17"/>
    </row>
    <row r="3" ht="8" customHeight="1" x14ac:dyDescent="0.25"/>
    <row r="4" ht="28" customHeight="1" spans="1:9" x14ac:dyDescent="0.25">
      <c r="A4" s="18" t="s">
        <v>42</v>
      </c>
      <c r="B4" s="19">
        <f>=COUNTA(B8:B17)</f>
      </c>
      <c r="C4" s="18" t="s">
        <v>43</v>
      </c>
      <c r="D4" s="20">
        <f>=COUNTIF(F8:F17, "Pass")</f>
      </c>
      <c r="E4" s="18" t="s">
        <v>44</v>
      </c>
      <c r="F4" s="21">
        <f>=IFERROR(COUNTIF(F8:F17, "Pass")/COUNTA(B8:B17), 0)</f>
      </c>
      <c r="G4" s="22" t="s">
        <v>45</v>
      </c>
      <c r="H4" s="22"/>
      <c r="I4" s="22"/>
    </row>
    <row r="5" ht="6" customHeight="1" x14ac:dyDescent="0.25"/>
    <row r="6" ht="6" customHeight="1" x14ac:dyDescent="0.25"/>
    <row r="7" ht="28" customHeight="1" spans="1:9" x14ac:dyDescent="0.25">
      <c r="A7" s="6" t="s">
        <v>46</v>
      </c>
      <c r="B7" s="5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53</v>
      </c>
      <c r="I7" s="5" t="s">
        <v>54</v>
      </c>
    </row>
    <row r="8" ht="26" customHeight="1" spans="1:9" x14ac:dyDescent="0.25">
      <c r="A8" s="23" t="s">
        <v>265</v>
      </c>
      <c r="B8" s="24" t="s">
        <v>266</v>
      </c>
      <c r="C8" s="25" t="s">
        <v>267</v>
      </c>
      <c r="D8" s="26" t="s">
        <v>268</v>
      </c>
      <c r="E8" s="27" t="s">
        <v>59</v>
      </c>
      <c r="F8" s="28" t="s">
        <v>60</v>
      </c>
      <c r="G8" s="29" t="s">
        <v>269</v>
      </c>
      <c r="H8" s="26" t="s">
        <v>62</v>
      </c>
      <c r="I8" s="30" t="s">
        <v>270</v>
      </c>
    </row>
    <row r="9" ht="26" customHeight="1" spans="1:9" x14ac:dyDescent="0.25">
      <c r="A9" s="23" t="s">
        <v>271</v>
      </c>
      <c r="B9" s="24" t="s">
        <v>272</v>
      </c>
      <c r="C9" s="25" t="s">
        <v>273</v>
      </c>
      <c r="D9" s="26" t="s">
        <v>274</v>
      </c>
      <c r="E9" s="27" t="s">
        <v>59</v>
      </c>
      <c r="F9" s="28" t="s">
        <v>60</v>
      </c>
      <c r="G9" s="29" t="s">
        <v>275</v>
      </c>
      <c r="H9" s="26" t="s">
        <v>62</v>
      </c>
      <c r="I9" s="30" t="s">
        <v>276</v>
      </c>
    </row>
    <row r="10" ht="26" customHeight="1" spans="1:9" x14ac:dyDescent="0.25">
      <c r="A10" s="23" t="s">
        <v>277</v>
      </c>
      <c r="B10" s="24" t="s">
        <v>278</v>
      </c>
      <c r="C10" s="25" t="s">
        <v>279</v>
      </c>
      <c r="D10" s="26" t="s">
        <v>274</v>
      </c>
      <c r="E10" s="27" t="s">
        <v>59</v>
      </c>
      <c r="F10" s="28" t="s">
        <v>60</v>
      </c>
      <c r="G10" s="29" t="s">
        <v>280</v>
      </c>
      <c r="H10" s="26" t="s">
        <v>62</v>
      </c>
      <c r="I10" s="30" t="s">
        <v>281</v>
      </c>
    </row>
    <row r="11" ht="26" customHeight="1" spans="1:9" x14ac:dyDescent="0.25">
      <c r="A11" s="23" t="s">
        <v>282</v>
      </c>
      <c r="B11" s="24" t="s">
        <v>283</v>
      </c>
      <c r="C11" s="25" t="s">
        <v>284</v>
      </c>
      <c r="D11" s="26" t="s">
        <v>285</v>
      </c>
      <c r="E11" s="27" t="s">
        <v>59</v>
      </c>
      <c r="F11" s="28" t="s">
        <v>60</v>
      </c>
      <c r="G11" s="29" t="s">
        <v>286</v>
      </c>
      <c r="H11" s="26" t="s">
        <v>62</v>
      </c>
      <c r="I11" s="30" t="s">
        <v>287</v>
      </c>
    </row>
    <row r="12" ht="26" customHeight="1" spans="1:9" x14ac:dyDescent="0.25">
      <c r="A12" s="23" t="s">
        <v>288</v>
      </c>
      <c r="B12" s="24" t="s">
        <v>289</v>
      </c>
      <c r="C12" s="25" t="s">
        <v>290</v>
      </c>
      <c r="D12" s="26" t="s">
        <v>291</v>
      </c>
      <c r="E12" s="27" t="s">
        <v>59</v>
      </c>
      <c r="F12" s="28" t="s">
        <v>60</v>
      </c>
      <c r="G12" s="29" t="s">
        <v>292</v>
      </c>
      <c r="H12" s="26" t="s">
        <v>62</v>
      </c>
      <c r="I12" s="30" t="s">
        <v>293</v>
      </c>
    </row>
    <row r="13" ht="26" customHeight="1" spans="1:9" x14ac:dyDescent="0.25">
      <c r="A13" s="23" t="s">
        <v>294</v>
      </c>
      <c r="B13" s="24" t="s">
        <v>295</v>
      </c>
      <c r="C13" s="25" t="s">
        <v>296</v>
      </c>
      <c r="D13" s="26" t="s">
        <v>291</v>
      </c>
      <c r="E13" s="27" t="s">
        <v>59</v>
      </c>
      <c r="F13" s="28" t="s">
        <v>60</v>
      </c>
      <c r="G13" s="29" t="s">
        <v>297</v>
      </c>
      <c r="H13" s="26" t="s">
        <v>62</v>
      </c>
      <c r="I13" s="30" t="s">
        <v>298</v>
      </c>
    </row>
    <row r="14" ht="26" customHeight="1" spans="1:9" x14ac:dyDescent="0.25">
      <c r="A14" s="23" t="s">
        <v>299</v>
      </c>
      <c r="B14" s="24" t="s">
        <v>300</v>
      </c>
      <c r="C14" s="25" t="s">
        <v>301</v>
      </c>
      <c r="D14" s="26" t="s">
        <v>302</v>
      </c>
      <c r="E14" s="27" t="s">
        <v>59</v>
      </c>
      <c r="F14" s="28" t="s">
        <v>60</v>
      </c>
      <c r="G14" s="29" t="s">
        <v>303</v>
      </c>
      <c r="H14" s="26" t="s">
        <v>62</v>
      </c>
      <c r="I14" s="30" t="s">
        <v>304</v>
      </c>
    </row>
    <row r="15" ht="26" customHeight="1" spans="1:9" x14ac:dyDescent="0.25">
      <c r="A15" s="23" t="s">
        <v>305</v>
      </c>
      <c r="B15" s="24" t="s">
        <v>306</v>
      </c>
      <c r="C15" s="25" t="s">
        <v>307</v>
      </c>
      <c r="D15" s="26" t="s">
        <v>308</v>
      </c>
      <c r="E15" s="27" t="s">
        <v>59</v>
      </c>
      <c r="F15" s="28" t="s">
        <v>60</v>
      </c>
      <c r="G15" s="29" t="s">
        <v>309</v>
      </c>
      <c r="H15" s="26" t="s">
        <v>62</v>
      </c>
      <c r="I15" s="30" t="s">
        <v>310</v>
      </c>
    </row>
    <row r="16" ht="26" customHeight="1" spans="1:9" x14ac:dyDescent="0.25">
      <c r="A16" s="23" t="s">
        <v>311</v>
      </c>
      <c r="B16" s="24" t="s">
        <v>312</v>
      </c>
      <c r="C16" s="25" t="s">
        <v>313</v>
      </c>
      <c r="D16" s="26" t="s">
        <v>268</v>
      </c>
      <c r="E16" s="27" t="s">
        <v>59</v>
      </c>
      <c r="F16" s="28" t="s">
        <v>60</v>
      </c>
      <c r="G16" s="29" t="s">
        <v>314</v>
      </c>
      <c r="H16" s="26" t="s">
        <v>62</v>
      </c>
      <c r="I16" s="30" t="s">
        <v>315</v>
      </c>
    </row>
    <row r="17" ht="26" customHeight="1" spans="1:9" x14ac:dyDescent="0.25">
      <c r="A17" s="23" t="s">
        <v>316</v>
      </c>
      <c r="B17" s="24" t="s">
        <v>317</v>
      </c>
      <c r="C17" s="25" t="s">
        <v>284</v>
      </c>
      <c r="D17" s="26" t="s">
        <v>285</v>
      </c>
      <c r="E17" s="27" t="s">
        <v>59</v>
      </c>
      <c r="F17" s="28" t="s">
        <v>60</v>
      </c>
      <c r="G17" s="29" t="s">
        <v>318</v>
      </c>
      <c r="H17" s="26" t="s">
        <v>62</v>
      </c>
      <c r="I17" s="30" t="s">
        <v>319</v>
      </c>
    </row>
    <row r="18" ht="24" customHeight="1" spans="1:9" x14ac:dyDescent="0.25">
      <c r="A18" s="31" t="s">
        <v>320</v>
      </c>
      <c r="B18" s="32" t="s">
        <v>124</v>
      </c>
      <c r="C18" s="33" t="s">
        <v>32</v>
      </c>
      <c r="D18" s="32" t="s">
        <v>124</v>
      </c>
      <c r="E18" s="33" t="s">
        <v>59</v>
      </c>
      <c r="F18" s="34" t="s">
        <v>124</v>
      </c>
      <c r="G18" s="35" t="s">
        <v>124</v>
      </c>
      <c r="H18" s="34" t="s">
        <v>124</v>
      </c>
      <c r="I18" s="32" t="s">
        <v>124</v>
      </c>
    </row>
    <row r="19" ht="24" customHeight="1" spans="1:9" x14ac:dyDescent="0.25">
      <c r="A19" s="31" t="s">
        <v>321</v>
      </c>
      <c r="B19" s="32" t="s">
        <v>124</v>
      </c>
      <c r="C19" s="33" t="s">
        <v>32</v>
      </c>
      <c r="D19" s="32" t="s">
        <v>124</v>
      </c>
      <c r="E19" s="33" t="s">
        <v>59</v>
      </c>
      <c r="F19" s="34" t="s">
        <v>124</v>
      </c>
      <c r="G19" s="35" t="s">
        <v>124</v>
      </c>
      <c r="H19" s="34" t="s">
        <v>124</v>
      </c>
      <c r="I19" s="32" t="s">
        <v>124</v>
      </c>
    </row>
    <row r="20" ht="24" customHeight="1" spans="1:9" x14ac:dyDescent="0.25">
      <c r="A20" s="31" t="s">
        <v>322</v>
      </c>
      <c r="B20" s="32" t="s">
        <v>124</v>
      </c>
      <c r="C20" s="33" t="s">
        <v>32</v>
      </c>
      <c r="D20" s="32" t="s">
        <v>124</v>
      </c>
      <c r="E20" s="33" t="s">
        <v>59</v>
      </c>
      <c r="F20" s="34" t="s">
        <v>124</v>
      </c>
      <c r="G20" s="35" t="s">
        <v>124</v>
      </c>
      <c r="H20" s="34" t="s">
        <v>124</v>
      </c>
      <c r="I20" s="32" t="s">
        <v>124</v>
      </c>
    </row>
    <row r="21" ht="24" customHeight="1" spans="1:9" x14ac:dyDescent="0.25">
      <c r="A21" s="31" t="s">
        <v>323</v>
      </c>
      <c r="B21" s="32" t="s">
        <v>124</v>
      </c>
      <c r="C21" s="33" t="s">
        <v>32</v>
      </c>
      <c r="D21" s="32" t="s">
        <v>124</v>
      </c>
      <c r="E21" s="33" t="s">
        <v>59</v>
      </c>
      <c r="F21" s="34" t="s">
        <v>124</v>
      </c>
      <c r="G21" s="35" t="s">
        <v>124</v>
      </c>
      <c r="H21" s="34" t="s">
        <v>124</v>
      </c>
      <c r="I21" s="32" t="s">
        <v>124</v>
      </c>
    </row>
    <row r="22" ht="24" customHeight="1" spans="1:9" x14ac:dyDescent="0.25">
      <c r="A22" s="31" t="s">
        <v>324</v>
      </c>
      <c r="B22" s="32" t="s">
        <v>124</v>
      </c>
      <c r="C22" s="33" t="s">
        <v>32</v>
      </c>
      <c r="D22" s="32" t="s">
        <v>124</v>
      </c>
      <c r="E22" s="33" t="s">
        <v>59</v>
      </c>
      <c r="F22" s="34" t="s">
        <v>124</v>
      </c>
      <c r="G22" s="35" t="s">
        <v>124</v>
      </c>
      <c r="H22" s="34" t="s">
        <v>124</v>
      </c>
      <c r="I22" s="32" t="s">
        <v>124</v>
      </c>
    </row>
    <row r="23" ht="24" customHeight="1" spans="1:9" x14ac:dyDescent="0.25">
      <c r="A23" s="31" t="s">
        <v>325</v>
      </c>
      <c r="B23" s="32" t="s">
        <v>124</v>
      </c>
      <c r="C23" s="33" t="s">
        <v>32</v>
      </c>
      <c r="D23" s="32" t="s">
        <v>124</v>
      </c>
      <c r="E23" s="33" t="s">
        <v>59</v>
      </c>
      <c r="F23" s="34" t="s">
        <v>124</v>
      </c>
      <c r="G23" s="35" t="s">
        <v>124</v>
      </c>
      <c r="H23" s="34" t="s">
        <v>124</v>
      </c>
      <c r="I23" s="32" t="s">
        <v>124</v>
      </c>
    </row>
    <row r="24" ht="24" customHeight="1" spans="1:9" x14ac:dyDescent="0.25">
      <c r="A24" s="31" t="s">
        <v>326</v>
      </c>
      <c r="B24" s="32" t="s">
        <v>124</v>
      </c>
      <c r="C24" s="33" t="s">
        <v>32</v>
      </c>
      <c r="D24" s="32" t="s">
        <v>124</v>
      </c>
      <c r="E24" s="33" t="s">
        <v>59</v>
      </c>
      <c r="F24" s="34" t="s">
        <v>124</v>
      </c>
      <c r="G24" s="35" t="s">
        <v>124</v>
      </c>
      <c r="H24" s="34" t="s">
        <v>124</v>
      </c>
      <c r="I24" s="32" t="s">
        <v>124</v>
      </c>
    </row>
    <row r="25" ht="24" customHeight="1" spans="1:9" x14ac:dyDescent="0.25">
      <c r="A25" s="31" t="s">
        <v>327</v>
      </c>
      <c r="B25" s="32" t="s">
        <v>124</v>
      </c>
      <c r="C25" s="33" t="s">
        <v>32</v>
      </c>
      <c r="D25" s="32" t="s">
        <v>124</v>
      </c>
      <c r="E25" s="33" t="s">
        <v>59</v>
      </c>
      <c r="F25" s="34" t="s">
        <v>124</v>
      </c>
      <c r="G25" s="35" t="s">
        <v>124</v>
      </c>
      <c r="H25" s="34" t="s">
        <v>124</v>
      </c>
      <c r="I25" s="32" t="s">
        <v>124</v>
      </c>
    </row>
    <row r="27" ht="24" customHeight="1" spans="1:9" x14ac:dyDescent="0.25">
      <c r="A27" s="36" t="s">
        <v>130</v>
      </c>
      <c r="B27" s="36"/>
      <c r="C27" s="36"/>
      <c r="D27" s="36"/>
      <c r="E27" s="36" t="s">
        <v>131</v>
      </c>
      <c r="F27" s="36"/>
      <c r="G27" s="36"/>
      <c r="H27" s="36" t="s">
        <v>132</v>
      </c>
      <c r="I27" s="36"/>
    </row>
  </sheetData>
  <mergeCells count="8">
    <mergeCell ref="A1:E1"/>
    <mergeCell ref="F1:I1"/>
    <mergeCell ref="A2:E2"/>
    <mergeCell ref="F2:I2"/>
    <mergeCell ref="G4:I4"/>
    <mergeCell ref="A27:D27"/>
    <mergeCell ref="E27:G27"/>
    <mergeCell ref="H27:I27"/>
  </mergeCells>
  <conditionalFormatting sqref="F8:F25">
    <cfRule type="cellIs" dxfId="9" priority="1" operator="equal">
      <formula>"Pass"</formula>
    </cfRule>
    <cfRule type="cellIs" dxfId="10" priority="2" operator="equal">
      <formula>"Fail"</formula>
    </cfRule>
    <cfRule type="cellIs" dxfId="11" priority="3" operator="equal">
      <formula>"In Progress"</formula>
    </cfRule>
  </conditionalFormatting>
  <dataValidations count="3">
    <dataValidation type="list" allowBlank="1" showErrorMessage="1" errorTitle="Invalid Status Value" error="Please choose from Pass, Fail, In Progress, or N/A." sqref="F10:F17">
      <formula1>"Pass,Fail,In Progress,N/A"</formula1>
    </dataValidation>
    <dataValidation type="list" allowBlank="1" sqref="F18:F25">
      <formula1>"Pass,Fail,In Progress,N/A"</formula1>
    </dataValidation>
    <dataValidation type="list" allowBlank="1" showErrorMessage="1" errorTitle="Invalid Status Value" error="Please choose from Pass, Fail, In Progress, or N/A." sqref="F8:F17">
      <formula1>"Pass,Fail,In Progress,N/A"</formula1>
    </dataValidation>
  </dataValidations>
  <hyperlinks>
    <hyperlink ref="G4" r:id="rId1" location="#'Instructions &amp; Summary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RowHeight="15" outlineLevelRow="0" outlineLevelCol="0" x14ac:dyDescent="55"/>
  <cols>
    <col min="1" max="1" width="10" customWidth="1"/>
    <col min="2" max="2" width="44" customWidth="1"/>
    <col min="3" max="3" width="22" customWidth="1"/>
    <col min="4" max="4" width="20" customWidth="1"/>
    <col min="5" max="5" width="14" customWidth="1"/>
    <col min="6" max="6" width="16" customWidth="1"/>
    <col min="7" max="7" width="20" customWidth="1"/>
    <col min="8" max="8" width="16" customWidth="1"/>
    <col min="9" max="9" width="34" customWidth="1"/>
  </cols>
  <sheetData>
    <row r="1" ht="26" customHeight="1" spans="1:9" x14ac:dyDescent="0.25">
      <c r="A1" s="14" t="s">
        <v>328</v>
      </c>
      <c r="B1" s="14"/>
      <c r="C1" s="14"/>
      <c r="D1" s="14"/>
      <c r="E1" s="14"/>
      <c r="F1" s="15" t="s">
        <v>329</v>
      </c>
      <c r="G1" s="15"/>
      <c r="H1" s="15"/>
      <c r="I1" s="15"/>
    </row>
    <row r="2" ht="20" customHeight="1" spans="1:9" x14ac:dyDescent="0.25">
      <c r="A2" s="16" t="s">
        <v>330</v>
      </c>
      <c r="B2" s="16"/>
      <c r="C2" s="16"/>
      <c r="D2" s="16"/>
      <c r="E2" s="16"/>
      <c r="F2" s="17" t="s">
        <v>41</v>
      </c>
      <c r="G2" s="17"/>
      <c r="H2" s="17"/>
      <c r="I2" s="17"/>
    </row>
    <row r="3" ht="8" customHeight="1" x14ac:dyDescent="0.25"/>
    <row r="4" ht="28" customHeight="1" spans="1:9" x14ac:dyDescent="0.25">
      <c r="A4" s="18" t="s">
        <v>42</v>
      </c>
      <c r="B4" s="19">
        <f>=COUNTA(B8:B17)</f>
      </c>
      <c r="C4" s="18" t="s">
        <v>43</v>
      </c>
      <c r="D4" s="20">
        <f>=COUNTIF(F8:F17, "Pass")</f>
      </c>
      <c r="E4" s="18" t="s">
        <v>44</v>
      </c>
      <c r="F4" s="21">
        <f>=IFERROR(COUNTIF(F8:F17, "Pass")/COUNTA(B8:B17), 0)</f>
      </c>
      <c r="G4" s="22" t="s">
        <v>45</v>
      </c>
      <c r="H4" s="22"/>
      <c r="I4" s="22"/>
    </row>
    <row r="5" ht="6" customHeight="1" x14ac:dyDescent="0.25"/>
    <row r="6" ht="6" customHeight="1" x14ac:dyDescent="0.25"/>
    <row r="7" ht="28" customHeight="1" spans="1:9" x14ac:dyDescent="0.25">
      <c r="A7" s="6" t="s">
        <v>46</v>
      </c>
      <c r="B7" s="5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53</v>
      </c>
      <c r="I7" s="5" t="s">
        <v>54</v>
      </c>
    </row>
    <row r="8" ht="26" customHeight="1" spans="1:9" x14ac:dyDescent="0.25">
      <c r="A8" s="23" t="s">
        <v>331</v>
      </c>
      <c r="B8" s="24" t="s">
        <v>332</v>
      </c>
      <c r="C8" s="25" t="s">
        <v>333</v>
      </c>
      <c r="D8" s="26" t="s">
        <v>334</v>
      </c>
      <c r="E8" s="27" t="s">
        <v>207</v>
      </c>
      <c r="F8" s="28" t="s">
        <v>60</v>
      </c>
      <c r="G8" s="29" t="s">
        <v>335</v>
      </c>
      <c r="H8" s="26" t="s">
        <v>62</v>
      </c>
      <c r="I8" s="30" t="s">
        <v>336</v>
      </c>
    </row>
    <row r="9" ht="26" customHeight="1" spans="1:9" x14ac:dyDescent="0.25">
      <c r="A9" s="23" t="s">
        <v>337</v>
      </c>
      <c r="B9" s="24" t="s">
        <v>338</v>
      </c>
      <c r="C9" s="25" t="s">
        <v>339</v>
      </c>
      <c r="D9" s="26" t="s">
        <v>334</v>
      </c>
      <c r="E9" s="27" t="s">
        <v>207</v>
      </c>
      <c r="F9" s="28" t="s">
        <v>60</v>
      </c>
      <c r="G9" s="29" t="s">
        <v>335</v>
      </c>
      <c r="H9" s="26" t="s">
        <v>62</v>
      </c>
      <c r="I9" s="30" t="s">
        <v>340</v>
      </c>
    </row>
    <row r="10" ht="26" customHeight="1" spans="1:9" x14ac:dyDescent="0.25">
      <c r="A10" s="23" t="s">
        <v>341</v>
      </c>
      <c r="B10" s="24" t="s">
        <v>342</v>
      </c>
      <c r="C10" s="25" t="s">
        <v>343</v>
      </c>
      <c r="D10" s="26" t="s">
        <v>344</v>
      </c>
      <c r="E10" s="27" t="s">
        <v>207</v>
      </c>
      <c r="F10" s="28" t="s">
        <v>60</v>
      </c>
      <c r="G10" s="29" t="s">
        <v>345</v>
      </c>
      <c r="H10" s="26" t="s">
        <v>62</v>
      </c>
      <c r="I10" s="30" t="s">
        <v>346</v>
      </c>
    </row>
    <row r="11" ht="26" customHeight="1" spans="1:9" x14ac:dyDescent="0.25">
      <c r="A11" s="23" t="s">
        <v>347</v>
      </c>
      <c r="B11" s="24" t="s">
        <v>348</v>
      </c>
      <c r="C11" s="25" t="s">
        <v>349</v>
      </c>
      <c r="D11" s="26" t="s">
        <v>350</v>
      </c>
      <c r="E11" s="27" t="s">
        <v>207</v>
      </c>
      <c r="F11" s="28" t="s">
        <v>60</v>
      </c>
      <c r="G11" s="29" t="s">
        <v>351</v>
      </c>
      <c r="H11" s="26" t="s">
        <v>62</v>
      </c>
      <c r="I11" s="30" t="s">
        <v>352</v>
      </c>
    </row>
    <row r="12" ht="26" customHeight="1" spans="1:9" x14ac:dyDescent="0.25">
      <c r="A12" s="23" t="s">
        <v>353</v>
      </c>
      <c r="B12" s="24" t="s">
        <v>354</v>
      </c>
      <c r="C12" s="25" t="s">
        <v>355</v>
      </c>
      <c r="D12" s="26" t="s">
        <v>356</v>
      </c>
      <c r="E12" s="27" t="s">
        <v>207</v>
      </c>
      <c r="F12" s="28" t="s">
        <v>60</v>
      </c>
      <c r="G12" s="29" t="s">
        <v>357</v>
      </c>
      <c r="H12" s="26" t="s">
        <v>62</v>
      </c>
      <c r="I12" s="30" t="s">
        <v>358</v>
      </c>
    </row>
    <row r="13" ht="26" customHeight="1" spans="1:9" x14ac:dyDescent="0.25">
      <c r="A13" s="23" t="s">
        <v>359</v>
      </c>
      <c r="B13" s="24" t="s">
        <v>360</v>
      </c>
      <c r="C13" s="25" t="s">
        <v>361</v>
      </c>
      <c r="D13" s="26" t="s">
        <v>356</v>
      </c>
      <c r="E13" s="27" t="s">
        <v>207</v>
      </c>
      <c r="F13" s="28" t="s">
        <v>60</v>
      </c>
      <c r="G13" s="29" t="s">
        <v>362</v>
      </c>
      <c r="H13" s="26" t="s">
        <v>62</v>
      </c>
      <c r="I13" s="30" t="s">
        <v>363</v>
      </c>
    </row>
    <row r="14" ht="26" customHeight="1" spans="1:9" x14ac:dyDescent="0.25">
      <c r="A14" s="23" t="s">
        <v>364</v>
      </c>
      <c r="B14" s="24" t="s">
        <v>365</v>
      </c>
      <c r="C14" s="25" t="s">
        <v>366</v>
      </c>
      <c r="D14" s="26" t="s">
        <v>334</v>
      </c>
      <c r="E14" s="27" t="s">
        <v>207</v>
      </c>
      <c r="F14" s="28" t="s">
        <v>60</v>
      </c>
      <c r="G14" s="29" t="s">
        <v>367</v>
      </c>
      <c r="H14" s="26" t="s">
        <v>62</v>
      </c>
      <c r="I14" s="30" t="s">
        <v>368</v>
      </c>
    </row>
    <row r="15" ht="26" customHeight="1" spans="1:9" x14ac:dyDescent="0.25">
      <c r="A15" s="23" t="s">
        <v>369</v>
      </c>
      <c r="B15" s="24" t="s">
        <v>370</v>
      </c>
      <c r="C15" s="25" t="s">
        <v>371</v>
      </c>
      <c r="D15" s="26" t="s">
        <v>372</v>
      </c>
      <c r="E15" s="27" t="s">
        <v>207</v>
      </c>
      <c r="F15" s="28" t="s">
        <v>60</v>
      </c>
      <c r="G15" s="29" t="s">
        <v>373</v>
      </c>
      <c r="H15" s="26" t="s">
        <v>62</v>
      </c>
      <c r="I15" s="30" t="s">
        <v>374</v>
      </c>
    </row>
    <row r="16" ht="26" customHeight="1" spans="1:9" x14ac:dyDescent="0.25">
      <c r="A16" s="23" t="s">
        <v>375</v>
      </c>
      <c r="B16" s="24" t="s">
        <v>376</v>
      </c>
      <c r="C16" s="25" t="s">
        <v>377</v>
      </c>
      <c r="D16" s="26" t="s">
        <v>378</v>
      </c>
      <c r="E16" s="27" t="s">
        <v>207</v>
      </c>
      <c r="F16" s="28" t="s">
        <v>60</v>
      </c>
      <c r="G16" s="29" t="s">
        <v>379</v>
      </c>
      <c r="H16" s="26" t="s">
        <v>62</v>
      </c>
      <c r="I16" s="30" t="s">
        <v>380</v>
      </c>
    </row>
    <row r="17" ht="26" customHeight="1" spans="1:9" x14ac:dyDescent="0.25">
      <c r="A17" s="23" t="s">
        <v>381</v>
      </c>
      <c r="B17" s="24" t="s">
        <v>382</v>
      </c>
      <c r="C17" s="25" t="s">
        <v>383</v>
      </c>
      <c r="D17" s="26" t="s">
        <v>384</v>
      </c>
      <c r="E17" s="27" t="s">
        <v>207</v>
      </c>
      <c r="F17" s="28" t="s">
        <v>60</v>
      </c>
      <c r="G17" s="29" t="s">
        <v>385</v>
      </c>
      <c r="H17" s="26" t="s">
        <v>62</v>
      </c>
      <c r="I17" s="30" t="s">
        <v>386</v>
      </c>
    </row>
    <row r="18" ht="24" customHeight="1" spans="1:9" x14ac:dyDescent="0.25">
      <c r="A18" s="31" t="s">
        <v>260</v>
      </c>
      <c r="B18" s="32" t="s">
        <v>124</v>
      </c>
      <c r="C18" s="33" t="s">
        <v>36</v>
      </c>
      <c r="D18" s="32" t="s">
        <v>124</v>
      </c>
      <c r="E18" s="33" t="s">
        <v>59</v>
      </c>
      <c r="F18" s="34" t="s">
        <v>124</v>
      </c>
      <c r="G18" s="35" t="s">
        <v>124</v>
      </c>
      <c r="H18" s="34" t="s">
        <v>124</v>
      </c>
      <c r="I18" s="32" t="s">
        <v>124</v>
      </c>
    </row>
    <row r="19" ht="24" customHeight="1" spans="1:9" x14ac:dyDescent="0.25">
      <c r="A19" s="31" t="s">
        <v>261</v>
      </c>
      <c r="B19" s="32" t="s">
        <v>124</v>
      </c>
      <c r="C19" s="33" t="s">
        <v>36</v>
      </c>
      <c r="D19" s="32" t="s">
        <v>124</v>
      </c>
      <c r="E19" s="33" t="s">
        <v>59</v>
      </c>
      <c r="F19" s="34" t="s">
        <v>124</v>
      </c>
      <c r="G19" s="35" t="s">
        <v>124</v>
      </c>
      <c r="H19" s="34" t="s">
        <v>124</v>
      </c>
      <c r="I19" s="32" t="s">
        <v>124</v>
      </c>
    </row>
    <row r="20" ht="24" customHeight="1" spans="1:9" x14ac:dyDescent="0.25">
      <c r="A20" s="31" t="s">
        <v>123</v>
      </c>
      <c r="B20" s="32" t="s">
        <v>124</v>
      </c>
      <c r="C20" s="33" t="s">
        <v>36</v>
      </c>
      <c r="D20" s="32" t="s">
        <v>124</v>
      </c>
      <c r="E20" s="33" t="s">
        <v>59</v>
      </c>
      <c r="F20" s="34" t="s">
        <v>124</v>
      </c>
      <c r="G20" s="35" t="s">
        <v>124</v>
      </c>
      <c r="H20" s="34" t="s">
        <v>124</v>
      </c>
      <c r="I20" s="32" t="s">
        <v>124</v>
      </c>
    </row>
    <row r="21" ht="24" customHeight="1" spans="1:9" x14ac:dyDescent="0.25">
      <c r="A21" s="31" t="s">
        <v>125</v>
      </c>
      <c r="B21" s="32" t="s">
        <v>124</v>
      </c>
      <c r="C21" s="33" t="s">
        <v>36</v>
      </c>
      <c r="D21" s="32" t="s">
        <v>124</v>
      </c>
      <c r="E21" s="33" t="s">
        <v>59</v>
      </c>
      <c r="F21" s="34" t="s">
        <v>124</v>
      </c>
      <c r="G21" s="35" t="s">
        <v>124</v>
      </c>
      <c r="H21" s="34" t="s">
        <v>124</v>
      </c>
      <c r="I21" s="32" t="s">
        <v>124</v>
      </c>
    </row>
    <row r="22" ht="24" customHeight="1" spans="1:9" x14ac:dyDescent="0.25">
      <c r="A22" s="31" t="s">
        <v>126</v>
      </c>
      <c r="B22" s="32" t="s">
        <v>124</v>
      </c>
      <c r="C22" s="33" t="s">
        <v>36</v>
      </c>
      <c r="D22" s="32" t="s">
        <v>124</v>
      </c>
      <c r="E22" s="33" t="s">
        <v>59</v>
      </c>
      <c r="F22" s="34" t="s">
        <v>124</v>
      </c>
      <c r="G22" s="35" t="s">
        <v>124</v>
      </c>
      <c r="H22" s="34" t="s">
        <v>124</v>
      </c>
      <c r="I22" s="32" t="s">
        <v>124</v>
      </c>
    </row>
    <row r="23" ht="24" customHeight="1" spans="1:9" x14ac:dyDescent="0.25">
      <c r="A23" s="31" t="s">
        <v>127</v>
      </c>
      <c r="B23" s="32" t="s">
        <v>124</v>
      </c>
      <c r="C23" s="33" t="s">
        <v>36</v>
      </c>
      <c r="D23" s="32" t="s">
        <v>124</v>
      </c>
      <c r="E23" s="33" t="s">
        <v>59</v>
      </c>
      <c r="F23" s="34" t="s">
        <v>124</v>
      </c>
      <c r="G23" s="35" t="s">
        <v>124</v>
      </c>
      <c r="H23" s="34" t="s">
        <v>124</v>
      </c>
      <c r="I23" s="32" t="s">
        <v>124</v>
      </c>
    </row>
    <row r="24" ht="24" customHeight="1" spans="1:9" x14ac:dyDescent="0.25">
      <c r="A24" s="31" t="s">
        <v>128</v>
      </c>
      <c r="B24" s="32" t="s">
        <v>124</v>
      </c>
      <c r="C24" s="33" t="s">
        <v>36</v>
      </c>
      <c r="D24" s="32" t="s">
        <v>124</v>
      </c>
      <c r="E24" s="33" t="s">
        <v>59</v>
      </c>
      <c r="F24" s="34" t="s">
        <v>124</v>
      </c>
      <c r="G24" s="35" t="s">
        <v>124</v>
      </c>
      <c r="H24" s="34" t="s">
        <v>124</v>
      </c>
      <c r="I24" s="32" t="s">
        <v>124</v>
      </c>
    </row>
    <row r="25" ht="24" customHeight="1" spans="1:9" x14ac:dyDescent="0.25">
      <c r="A25" s="31" t="s">
        <v>129</v>
      </c>
      <c r="B25" s="32" t="s">
        <v>124</v>
      </c>
      <c r="C25" s="33" t="s">
        <v>36</v>
      </c>
      <c r="D25" s="32" t="s">
        <v>124</v>
      </c>
      <c r="E25" s="33" t="s">
        <v>59</v>
      </c>
      <c r="F25" s="34" t="s">
        <v>124</v>
      </c>
      <c r="G25" s="35" t="s">
        <v>124</v>
      </c>
      <c r="H25" s="34" t="s">
        <v>124</v>
      </c>
      <c r="I25" s="32" t="s">
        <v>124</v>
      </c>
    </row>
    <row r="27" ht="24" customHeight="1" spans="1:9" x14ac:dyDescent="0.25">
      <c r="A27" s="36" t="s">
        <v>130</v>
      </c>
      <c r="B27" s="36"/>
      <c r="C27" s="36"/>
      <c r="D27" s="36"/>
      <c r="E27" s="36" t="s">
        <v>131</v>
      </c>
      <c r="F27" s="36"/>
      <c r="G27" s="36"/>
      <c r="H27" s="36" t="s">
        <v>132</v>
      </c>
      <c r="I27" s="36"/>
    </row>
  </sheetData>
  <mergeCells count="8">
    <mergeCell ref="A1:E1"/>
    <mergeCell ref="F1:I1"/>
    <mergeCell ref="A2:E2"/>
    <mergeCell ref="F2:I2"/>
    <mergeCell ref="G4:I4"/>
    <mergeCell ref="A27:D27"/>
    <mergeCell ref="E27:G27"/>
    <mergeCell ref="H27:I27"/>
  </mergeCells>
  <conditionalFormatting sqref="F8:F25">
    <cfRule type="cellIs" dxfId="12" priority="1" operator="equal">
      <formula>"Pass"</formula>
    </cfRule>
    <cfRule type="cellIs" dxfId="13" priority="2" operator="equal">
      <formula>"Fail"</formula>
    </cfRule>
    <cfRule type="cellIs" dxfId="14" priority="3" operator="equal">
      <formula>"In Progress"</formula>
    </cfRule>
  </conditionalFormatting>
  <dataValidations count="3">
    <dataValidation type="list" allowBlank="1" showErrorMessage="1" errorTitle="Invalid Status Value" error="Please choose from Pass, Fail, In Progress, or N/A." sqref="F10:F17">
      <formula1>"Pass,Fail,In Progress,N/A"</formula1>
    </dataValidation>
    <dataValidation type="list" allowBlank="1" sqref="F18:F25">
      <formula1>"Pass,Fail,In Progress,N/A"</formula1>
    </dataValidation>
    <dataValidation type="list" allowBlank="1" showErrorMessage="1" errorTitle="Invalid Status Value" error="Please choose from Pass, Fail, In Progress, or N/A." sqref="F8:F17">
      <formula1>"Pass,Fail,In Progress,N/A"</formula1>
    </dataValidation>
  </dataValidations>
  <hyperlinks>
    <hyperlink ref="G4" r:id="rId1" location="#'Instructions &amp; Summary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 &amp; Summary</vt:lpstr>
      <vt:lpstr>Daily Opening Checklist</vt:lpstr>
      <vt:lpstr>Quality Inspection</vt:lpstr>
      <vt:lpstr>Safety Walkround</vt:lpstr>
      <vt:lpstr>IT Access &amp; Security</vt:lpstr>
      <vt:lpstr>Month-End Close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SOPvibe Operational Team</dc:creator>
  <dc:title/>
  <dc:subject/>
  <dc:description/>
  <cp:keywords/>
  <cp:category/>
  <cp:lastModifiedBy>SOPvibe Operational Team</cp:lastModifiedBy>
  <dcterms:created xsi:type="dcterms:W3CDTF">2026-10-18T00:00:00Z</dcterms:created>
  <dcterms:modified xsi:type="dcterms:W3CDTF">2026-10-18T00:00:00Z</dcterms:modified>
</cp:coreProperties>
</file>